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Melissa Clements\Desktop\IN MCH Submission Documents\"/>
    </mc:Choice>
  </mc:AlternateContent>
  <xr:revisionPtr revIDLastSave="0" documentId="8_{33879F39-8807-4B47-AEBD-8ADD579F40B0}" xr6:coauthVersionLast="47" xr6:coauthVersionMax="47" xr10:uidLastSave="{00000000-0000-0000-0000-000000000000}"/>
  <bookViews>
    <workbookView xWindow="32490" yWindow="255" windowWidth="47025" windowHeight="20970" activeTab="1" xr2:uid="{00000000-000D-0000-FFFF-FFFF00000000}"/>
  </bookViews>
  <sheets>
    <sheet name="Instructions" sheetId="1" r:id="rId1"/>
    <sheet name="Team Resourcing" sheetId="2" r:id="rId2"/>
    <sheet name="Role Description"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3tGcjiKkP/fJU4PDvcAVo1OboQsiAyfKaPxs6I0+M+c="/>
    </ext>
  </extLst>
</workbook>
</file>

<file path=xl/calcChain.xml><?xml version="1.0" encoding="utf-8"?>
<calcChain xmlns="http://schemas.openxmlformats.org/spreadsheetml/2006/main">
  <c r="T48" i="2" l="1"/>
  <c r="R48" i="2"/>
  <c r="Q48" i="2"/>
  <c r="P48" i="2"/>
  <c r="O48" i="2"/>
  <c r="N48" i="2"/>
  <c r="M48" i="2"/>
  <c r="L48" i="2"/>
  <c r="K48" i="2"/>
  <c r="J48" i="2"/>
  <c r="I48" i="2"/>
  <c r="H48" i="2"/>
  <c r="G48" i="2"/>
  <c r="F48" i="2"/>
  <c r="E48" i="2"/>
  <c r="U47" i="2"/>
  <c r="U46" i="2"/>
  <c r="U45" i="2"/>
  <c r="U44" i="2"/>
  <c r="U43" i="2"/>
  <c r="U42" i="2"/>
  <c r="U41" i="2"/>
  <c r="U40" i="2"/>
  <c r="U39" i="2"/>
  <c r="U38" i="2"/>
  <c r="U37" i="2"/>
  <c r="U36" i="2"/>
  <c r="S35" i="2"/>
  <c r="S48" i="2" s="1"/>
  <c r="U34" i="2"/>
  <c r="R34" i="2"/>
  <c r="U33" i="2"/>
  <c r="U32" i="2"/>
  <c r="W31" i="2"/>
  <c r="U31" i="2"/>
  <c r="T26" i="2"/>
  <c r="T51" i="2" s="1"/>
  <c r="S26" i="2"/>
  <c r="S51" i="2" s="1"/>
  <c r="R26" i="2"/>
  <c r="R51" i="2" s="1"/>
  <c r="Q26" i="2"/>
  <c r="Q51" i="2" s="1"/>
  <c r="P26" i="2"/>
  <c r="P51" i="2" s="1"/>
  <c r="O26" i="2"/>
  <c r="O51" i="2" s="1"/>
  <c r="N26" i="2"/>
  <c r="N51" i="2" s="1"/>
  <c r="M26" i="2"/>
  <c r="M51" i="2" s="1"/>
  <c r="L26" i="2"/>
  <c r="L51" i="2" s="1"/>
  <c r="K26" i="2"/>
  <c r="K51" i="2" s="1"/>
  <c r="J26" i="2"/>
  <c r="J51" i="2" s="1"/>
  <c r="I26" i="2"/>
  <c r="I51" i="2" s="1"/>
  <c r="H26" i="2"/>
  <c r="H51" i="2" s="1"/>
  <c r="G26" i="2"/>
  <c r="G51" i="2" s="1"/>
  <c r="F26" i="2"/>
  <c r="F51" i="2" s="1"/>
  <c r="E26" i="2"/>
  <c r="E51" i="2" s="1"/>
  <c r="U25" i="2"/>
  <c r="U24" i="2"/>
  <c r="U23" i="2"/>
  <c r="U22" i="2"/>
  <c r="U21" i="2"/>
  <c r="U20" i="2"/>
  <c r="U19" i="2"/>
  <c r="U18" i="2"/>
  <c r="U17" i="2"/>
  <c r="U16" i="2"/>
  <c r="U15" i="2"/>
  <c r="U14" i="2"/>
  <c r="U13" i="2"/>
  <c r="U12" i="2"/>
  <c r="U11" i="2"/>
  <c r="U10" i="2"/>
  <c r="U9" i="2"/>
  <c r="U8" i="2"/>
  <c r="W7" i="2"/>
  <c r="U7" i="2"/>
  <c r="U26" i="2" s="1"/>
  <c r="U48" i="2" l="1"/>
  <c r="U51" i="2" s="1"/>
  <c r="U35" i="2"/>
  <c r="V7" i="2" l="1"/>
  <c r="V31" i="2"/>
</calcChain>
</file>

<file path=xl/sharedStrings.xml><?xml version="1.0" encoding="utf-8"?>
<sst xmlns="http://schemas.openxmlformats.org/spreadsheetml/2006/main" count="206" uniqueCount="145">
  <si>
    <t>RFP 24-75386 Maternal and Child Health (MCH) System</t>
  </si>
  <si>
    <t>Attachment M: Resource Usage Matrix</t>
  </si>
  <si>
    <t>Team Resourcing Worksheet</t>
  </si>
  <si>
    <r>
      <rPr>
        <b/>
        <sz val="11"/>
        <color theme="1"/>
        <rFont val="Calibri"/>
      </rPr>
      <t xml:space="preserve">I. Complete only the yellow shaded cells for the following categories for both "Supplier / Subcontractor" &amp; "State of Indiana" sections within the table.
    </t>
    </r>
    <r>
      <rPr>
        <b/>
        <u/>
        <sz val="11"/>
        <color theme="1"/>
        <rFont val="Calibri"/>
      </rPr>
      <t>NOTE: Maintenance and Operational hours are NOT in scope of this request.</t>
    </r>
    <r>
      <rPr>
        <b/>
        <sz val="11"/>
        <color theme="1"/>
        <rFont val="Calibri"/>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</si>
  <si>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Role Description Worksheet</t>
  </si>
  <si>
    <r>
      <rPr>
        <b/>
        <sz val="11"/>
        <color theme="1"/>
        <rFont val="Calibri"/>
      </rPr>
      <t>I. Complete only the yellow shaded cells for the following columns:
       •       "</t>
    </r>
    <r>
      <rPr>
        <b/>
        <u/>
        <sz val="11"/>
        <color theme="1"/>
        <rFont val="Calibri"/>
      </rPr>
      <t>Role" Column:</t>
    </r>
    <r>
      <rPr>
        <b/>
        <sz val="11"/>
        <color theme="1"/>
        <rFont val="Calibri"/>
      </rPr>
      <t xml:space="preserve">
                      o       Provide a consolidated list of each role type under the “Role” column, proposed in the "Team Resourcing" worksheet
       •       </t>
    </r>
    <r>
      <rPr>
        <b/>
        <u/>
        <sz val="11"/>
        <color theme="1"/>
        <rFont val="Calibri"/>
      </rPr>
      <t xml:space="preserve">"Role Description" Column:
</t>
    </r>
    <r>
      <rPr>
        <b/>
        <sz val="11"/>
        <color theme="1"/>
        <rFont val="Calibri"/>
      </rPr>
      <t xml:space="preserve">                      o       Provide a description of the responsibilities for each proposed "Role"</t>
    </r>
  </si>
  <si>
    <t>Team Resourcing</t>
  </si>
  <si>
    <t>RESPONDENT:</t>
  </si>
  <si>
    <t>Dimagi, Inc.</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</si>
  <si>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</si>
  <si>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</si>
  <si>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</si>
  <si>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</si>
  <si>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</si>
  <si>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</si>
  <si>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</si>
  <si>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</si>
  <si>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</si>
  <si>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</si>
  <si>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</si>
  <si>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</si>
  <si>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Knowledge Transfer and Training</t>
  </si>
  <si>
    <t>Reporting</t>
  </si>
  <si>
    <t>Data Conversion and Migration</t>
  </si>
  <si>
    <t>Interfaces</t>
  </si>
  <si>
    <t>Change Management and Communication</t>
  </si>
  <si>
    <t>Go-Live Preparation and Execution</t>
  </si>
  <si>
    <t>Production Stabilization</t>
  </si>
  <si>
    <t>Implementation Planning &amp; Execution</t>
  </si>
  <si>
    <t>Help Desk Enablement &amp; Tier 3 Support</t>
  </si>
  <si>
    <t>Other Project Services 3
(use "Comments")</t>
  </si>
  <si>
    <t>Total Hours</t>
  </si>
  <si>
    <t>% of Total Project Hours</t>
  </si>
  <si>
    <t>Total # of Resources</t>
  </si>
  <si>
    <r>
      <rPr>
        <b/>
        <sz val="11"/>
        <color theme="1"/>
        <rFont val="Calibri"/>
      </rPr>
      <t xml:space="preserve">Comments
</t>
    </r>
    <r>
      <rPr>
        <sz val="11"/>
        <color theme="1"/>
        <rFont val="Calibri"/>
      </rPr>
      <t>(Describe "Other Project Services" if applicable)</t>
    </r>
  </si>
  <si>
    <t>Executive Lead (Vital Position)</t>
  </si>
  <si>
    <r>
      <rPr>
        <b/>
        <sz val="11"/>
        <color theme="1"/>
        <rFont val="Calibri"/>
      </rPr>
      <t xml:space="preserve">Implementation Planning &amp; Execution: </t>
    </r>
    <r>
      <rPr>
        <sz val="11"/>
        <color theme="1"/>
        <rFont val="Calibri"/>
      </rPr>
      <t xml:space="preserve">Dimagi will collaborate with State staff to develop a comprehensive scale-up strategy for statewide implementation, ensuring the technical infrastructure is optimized and ready. This includes creating and delivering training materials, coordinating an initial pilot with limited users, and providing ongoing technical support and documentation. Feedback from the pilot will be used to refine processes and ensure a smooth transition to statewide usage.
</t>
    </r>
    <r>
      <rPr>
        <b/>
        <sz val="11"/>
        <color theme="1"/>
        <rFont val="Calibri"/>
      </rPr>
      <t xml:space="preserve">Help Desk Enablement &amp; Tier 3 Support: </t>
    </r>
    <r>
      <rPr>
        <sz val="11"/>
        <color theme="1"/>
        <rFont val="Calibri"/>
      </rPr>
      <t xml:space="preserve">Dimagi staff completes training of Tier 1 and Tier 2 staff, including adjustments to needed documentation. Dimagi also provides Tier 3 support during initial user pilots and onboarding. </t>
    </r>
  </si>
  <si>
    <t>Project Manager (Vital Position)</t>
  </si>
  <si>
    <t>Account Manager (Vital Position)</t>
  </si>
  <si>
    <t>Lead Architect (Vital Position)</t>
  </si>
  <si>
    <t>Implementation Lead (Vital Position)</t>
  </si>
  <si>
    <t>Data Migration Lead (Vital Position) - CSpring</t>
  </si>
  <si>
    <t>Data &amp; Analytics Lead</t>
  </si>
  <si>
    <t>Data Engineer - Dimagi</t>
  </si>
  <si>
    <t>Technology Lead</t>
  </si>
  <si>
    <t>Solutions Analyst</t>
  </si>
  <si>
    <t>Software Engineer</t>
  </si>
  <si>
    <t>Application Configuration Analyst</t>
  </si>
  <si>
    <t>Senior Support Analyst</t>
  </si>
  <si>
    <t>Support Analyst</t>
  </si>
  <si>
    <t>Data Engineer - CSpring</t>
  </si>
  <si>
    <t>Business Analyst - CSpring</t>
  </si>
  <si>
    <t xml:space="preserve">Strategic Advisor </t>
  </si>
  <si>
    <t>Data Integration Lead - Metamor Systems</t>
  </si>
  <si>
    <t>AWS Data Consultants - Metamor Systems</t>
  </si>
  <si>
    <t>TOTAL Supplier / Subcontractor Hours</t>
  </si>
  <si>
    <t>State of Indiana</t>
  </si>
  <si>
    <t>Tier 1 and Tier 2 Support</t>
  </si>
  <si>
    <r>
      <rPr>
        <b/>
        <sz val="11"/>
        <color theme="1"/>
        <rFont val="Calibri"/>
      </rPr>
      <t xml:space="preserve">Comments
</t>
    </r>
    <r>
      <rPr>
        <sz val="11"/>
        <color theme="1"/>
        <rFont val="Calibri"/>
      </rPr>
      <t>(Describe "Other Project Services" if applicable)</t>
    </r>
  </si>
  <si>
    <t>Project Executive Sponsor</t>
  </si>
  <si>
    <r>
      <rPr>
        <b/>
        <sz val="11"/>
        <color theme="1"/>
        <rFont val="Calibri"/>
      </rPr>
      <t xml:space="preserve">Implementation Planning &amp; Execution:  </t>
    </r>
    <r>
      <rPr>
        <sz val="11"/>
        <color theme="1"/>
        <rFont val="Calibri"/>
      </rPr>
      <t xml:space="preserve">In anticipation of scaling statewide during Stabilization M&amp;O, State staff prepare to engage the user base to coordinate necessary user outreach, training, and implementation support. A comprehensive scale-up strategy is developed for both technical and business processes, in collaboration with the Dimagi team and internal stakeholders. An initial pilot is coordinated with a limited set of users.
</t>
    </r>
    <r>
      <rPr>
        <b/>
        <sz val="11"/>
        <color theme="1"/>
        <rFont val="Calibri"/>
      </rPr>
      <t xml:space="preserve">Help Desk Enablement &amp; Tier 3 Support: </t>
    </r>
    <r>
      <rPr>
        <sz val="11"/>
        <color theme="1"/>
        <rFont val="Calibri"/>
      </rPr>
      <t xml:space="preserve">State Tier 1 and Tier 2 support staff receive training from Dimagi's team and prepare to deliver scaled Tier 1 and Tier 2 support during M&amp;O.
</t>
    </r>
    <r>
      <rPr>
        <b/>
        <sz val="11"/>
        <color theme="1"/>
        <rFont val="Calibri"/>
      </rPr>
      <t xml:space="preserve">Tier 1 and Tier 2 Support: </t>
    </r>
    <r>
      <rPr>
        <sz val="11"/>
        <color theme="1"/>
        <rFont val="Calibri"/>
      </rPr>
      <t xml:space="preserve">Tier 1 and Tier 2 staff provide support during initial user pilots and onboarding.  </t>
    </r>
  </si>
  <si>
    <t>State Project Manager</t>
  </si>
  <si>
    <t xml:space="preserve">MCH System Product Owner </t>
  </si>
  <si>
    <t>User Engagement, Training, &amp; Onboarding Leads</t>
  </si>
  <si>
    <t xml:space="preserve">Tier 1 and Tier 2 Help Desk Support </t>
  </si>
  <si>
    <t>Access Indiana SME</t>
  </si>
  <si>
    <t>OIT Representative</t>
  </si>
  <si>
    <t>My Healthy Baby SME</t>
  </si>
  <si>
    <t>Visionlink System Owner</t>
  </si>
  <si>
    <t>INSTEP SME</t>
  </si>
  <si>
    <t>EARS SME</t>
  </si>
  <si>
    <t>IHIE System Owner</t>
  </si>
  <si>
    <t>Specimen Gate System Owner</t>
  </si>
  <si>
    <t>Vital Records System Owner</t>
  </si>
  <si>
    <t>Foster Care System Owner</t>
  </si>
  <si>
    <t>Medicaid Data System Owner</t>
  </si>
  <si>
    <t>Emergency Responder Mobile App Owner</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</si>
  <si>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</si>
  <si>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</si>
  <si>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</si>
  <si>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Our resource management plan is designed to provide the necessary support, oversight, and flexibility to adapt to evolving project needs while ensuring the successful execution of all project phases. A full plan is available in Section 8 of Attachment F: Technical Proposal.
Our resource management plan addresses all facets of resource planning, from recruitment and readiness to ongoing professional development and training for team members. We recognize that having the right personnel with the appropriate skills and expertise is critical to the success of the project. This includes tailored onboarding programs and continuous professional development opportunities to keep our sub-contractors and team members up-to-date with the latest industry trends and technologies. This proactive approach ensures our team is always ready to meet the demands of the project.
We have a reporting structure under the Dimagi Project Manager to ensure cohesive management across all project facets. This arrangement facilitates effective coordination, communication, and accountability across all workstreams. To maintain strong oversight during execution, our resource plan includes an organizational structure where subcontractors are nested under the Dimagi Data &amp; Analytics Lead. Our subcontractors will work closely with Dimagi focal points to ensure alignment with project goals and timelines. Regular meetings and status updates will be conducted to monitor progress and address any issues promptly. The State of Indiana resources will be integrated into our project management framework, ensuring seamless collaboration and communication between all parties involved. Based on our past performance with similar statewide projects, we have developed a clear delineation of roles and responsibilities between state roles and Dimagi roles. This division of labor ensures that each party knows their specific duties and can work together efficiently to achieve project objectives.
The hours allocated to each task are carefully mapped to the Design, Development, and Implementation (DDI) schedule and are informed by our past performance on similar projects. For the DDI phase, we assume overlapping phases of work between design, configuration, and testing, anticipating concurrent work and parallel functional teams - notably the CommCare app team and the Data &amp; Analytics team. This approach optimizes our workflow, reduces bottlenecks, and ensures timely delivery of project milestones. We also emphasize the importance of resource retention throughout the DDI phase to ensure stabilization. By retaining key resources, we maintain continuity, preserve institutional knowledge, and provide a consistent point of contact for the state.
Dimagi will deliver a comprehensive Resource Management Plan to the State for review and approval within 30 calendar days of the Contract start date. This plan will be updated as needed throughout the project lifecycle to reflect current best practices and team processes as the project evolves.</t>
  </si>
  <si>
    <t>Role Description</t>
  </si>
  <si>
    <t xml:space="preserve">Specific Training and Knowledge for Role </t>
  </si>
  <si>
    <t>The Executive Lead is accountable for the overall success, confirming risk mitigation strategies, and providing continuous feedback and consultation to both the government partner and internal teams. 
For the MCH Data System project, the Executive Lead:
• Directs project oversight
• Liaises with IDOH and various other State stakeholders
• Is responsible for ensuring adequate and qualified staffing to execute the scope of work
• Addresses escalated issues</t>
  </si>
  <si>
    <t xml:space="preserve">The Executive Lead requires substantial knowledge from a minimum of ten years providing management of large-scale IT system projects, including with CommCare and the Dimagi Data Platform. 
Specific knowledge for the role includes:
• Management practices for internal teams in technology organizations
• Change management, communication, stakeholder engagement, and other external relationship management 
• Issue management and risk mitigation for complex projects 
• Oversight of substantial budgets and contract execution &gt;$8 Million
</t>
  </si>
  <si>
    <t xml:space="preserve">The project manager serves as the daily management for the DDI lifecycle of the CommCare and Dimagi Data Platform projects. 
For the MCH Data System project, the Project Manager:
• Coordinates overall DDI project tasks
• Drafts and maintains project management plans and reports
• Serves as the single point of contact between the Contractor and the State
• Ensures performance standards are sustained and deliverables are submitted on time
</t>
  </si>
  <si>
    <t xml:space="preserve">The Project Manager requires substantial knowledge from a minimum of seven years providing management of large-scale IT system projects, including with CommCare and the Dimagi Data Platform. 
Specific knowledge for the role includes:
• Project management certification or experience with PMBOK-aligned practices
• Strong written and communication skills
• Experience with system DDI and M&amp;O
• Management practices for internal teams in technology organizations
• Change management, stakeholder engagement, and other external relationship management
</t>
  </si>
  <si>
    <t xml:space="preserve">The Account Manager oversees and is responsible for coordinating activities relevant to the success of Steady-State M&amp;O responsibilities.
For the MCH Data System project, the Account Manager:
• Maintains regular communication with the State of Indiana representatives
• Coordinates with internal teams and subcontractors to ensure seamless execution of M&amp;O tasks
• Monitors and submits reports of performance metrics to ensure compliance with Service Level Agreements (SLAs)
• Provide upgrade options to the State at least annually 
• Enables contract management including renewals 
</t>
  </si>
  <si>
    <t xml:space="preserve">The Account Manager requires substantial knowledge from a minimum of five or more years providing account management for government clients. 
Specific knowledge for the role includes:
• Knowledge of M&amp;O for CommCare and the Dimagi Data Platform
• Government procurement and contract oversight
• Strong written and communication skills
• Management practices for internal teams in technology organizations
• External relationship management
</t>
  </si>
  <si>
    <t xml:space="preserve">The Lead Architect drives the solution architecture and mapping of required functionality to minimize the need for custom development.
For the MCH Data System project, the Lead Architect:
• Leads the architectural design and documentation at a technical reference model level as well as at a system or subsystem level
• Leads application and data modeling, building block design, applications and role design, systems integration, etc.
• Ensures system alignment with the technical requirements and goals
• Oversees development technical procedures and documentation
• Is available from the start of the Contract to system go-live
• Is available onsite with three (3) business days advance notice
</t>
  </si>
  <si>
    <t>The Lead Architect requires substantial knowledge from five years experience with web applications and managing systems architecture projects at a statewide scale. 
Specific knowledge for the role includes:
• At least five years experience with architecture and technical design for solutions using CommCare and the Dimagi Data Platform 
• Experience with DDI using sprint-based, hybrid agile project delivery methodology
• Experience managing large-scale technical implementations with a variety of clients, especially government stakeholders
• Experience leading dynamic teams working in software, SaaS solutions, or application development 
• Highly analytic and organized with task execution and communication outputs
• Data model and technical reference model design
• Oversight of technical documentation and development procedures</t>
  </si>
  <si>
    <t>The Implementation Lead oversees system implementation, tracks performance standards, and manages escalated issues. 
For the MCH Data System project, the Implementation Lead:
• Oversees implementation phase of DDI and subsequent scaling to statewide production use
• Tracks performance standards to ensure that established metrics are achieved
• Manages escalated issues
• Is dedicated full-time to the Contract and has an onsite presence during implementation planning activities and implementation execution
• Supports throughout DDI to help scope solution and drive implementation approach</t>
  </si>
  <si>
    <t>The Implementation Lead requires substantial knowledge from a minimum of five years providing management of IT system implementation projects, including with CommCare and the Dimagi Data Platform. 
Specific knowledge for the role includes:
• Implementation of CommCare web applications and the Dimagi Data Platform
• Strong project coordination skills with optional PMP certification
• Hybrid agile methodology, including requirements gathering, with Scrum certification
• Internal and external communications, including formal reports
• Issue management and risk mitigation for complex projects
• Experience with system DDI, maintenance, and operations using CommCare and the Dimagi Data Platform
• Oversight of system implementation and user onboarding aligned with project goals</t>
  </si>
  <si>
    <t xml:space="preserve">The Data Migration Lead at CSpring is responsible for ensuring the successful conversion, migration, synchronization, and cleanup of data for the MCH Data System project.
For the MCH Data System project, the Data Migration Lead:
• Develops the Data Conversion and Migration Plan and results reports
• Leads all data conversion, migration, synchronization, and cleanup-related duties
• Works with the State to develop the archival strategy
• Guides teams through the delivery process, ensuring they are aligned and unblocked to maximize delivery efficiency
• Elicits and validates requirements, providing support and technical guidance
• Ensures alignment with the State of Indiana’s architecture
</t>
  </si>
  <si>
    <t>The Data Migration Lead requires substantial knowledge from a minimum of five years in large system data conversion and migration, including with relevant solution technology. 
Specific knowledge for the role includes:
• Knowledge of State of Indiana IT staff and data systems practices
• Data conversion and migration for sensitive health data, including large legacy data sets
• Archival strategy development
• Oversight of data migration execution
• Knowledge of adapting and utilizing the CSpring pre-built accelerator for migration
• Experience with cloud microservices, Mulesoft, and GoAnywhere</t>
  </si>
  <si>
    <t xml:space="preserve">The Data &amp; Analytics Lead oversees all data and analytics deliverables, managing both Dimagi and the two subcontractors: CSpring and Metamor Systems.
For the MCH Data System project, the Data &amp; Analytics Lead:
• Oversees all data and analytics deliverables and staff members
• Oversees requirements specification and design alongside the Lead Architect
• Serves as a conduit between data team resources and the Dimagi Project Manager
</t>
  </si>
  <si>
    <t>The Data &amp; Analytics Lead requires substantial knowledge from a proven track record in data analytics and project management, including with CommCare and the Dimagi Data Platform. 
Specific knowledge for the role includes:
• Eight or more years of experience working on and leading software teams, either in project management, product management, software development, technical operations, or a relevant area
• Experience with database or data warehouse development (AWS, RDS, SQL Server, Oracle, Snowflake) 
• Experience with SQL and different kinds of data management technologies, from standard RDBMS to newer big data tools
• Solid understanding of analytic data architecture and data modeling concepts and principles, including data lakes, warehouses and marts
• Rich experience in data architecture, data engineering, software engineering / DevOps, or consulting in data operations, analytics, or BI
• Experience with Dimensional Modeling (e.g. Star schema vs. Snowflake, OLAP cube, Kimball, etc.)
• Demonstrated expertise in collecting requirements from different stakeholders and translating them into technical changes with project teams</t>
  </si>
  <si>
    <t xml:space="preserve">The Data Engineer supports the Data &amp; Analytics Lead with all data and analytics deliverables from Dimagi, including the configuration of the data warehouse and the construction of reports. This role is critical in ensuring the smooth operation and integration of data systems within the MCH Data System project.
For the MCH Data System project, the Data Engineer:
• Configures the data warehouse
• Constructs and manages reports
• Ensures data integrity and quality
• Works closely with the Data &amp; Analytics Lead to meet project deliverables
• Implements and maintains data pipelines
• Supports data migration and integration efforts
</t>
  </si>
  <si>
    <t>The Data Engineer requires substantial knowledge from a  minimum of five years in data engineering or a similar professional technical role. 
Specific knowledge for the role includes:
• Demonstrated technical leadership experience architecting and designing data systems
• Experience in stakeholder management with a technical audience
• Expertise in cloud computing technologies (AWS, Snowflake, etc.)
• Expertise in writing SQL for analysis and data engineering purposes
• Experience with Python and associated data-oriented toolkits
• Experience owning data pipelines with ELT/ETL tools like Talend, Prefect, Matillion, FiveTran, Apache Airflow, DBT, etc.
• Experience in end-to-end software development
• A strong grasp of dimensional modeling concepts (e.g. OLAP cubes, star schemas, Kimball architecture vs. alternatives like Inmon)
• Experience with a diversity of data ingestion, processing, and storage concepts and relevant technologies</t>
  </si>
  <si>
    <t xml:space="preserve">The Technology Lead is responsible for managing the software development resources within the MCH Data System project. 
For the MCH Data System project, the Technology Lead:
• Manages software development resources on the team
• Consults on design and specification for changes to CommCare or other MCH Data System components
• Oversees the technical execution of project tasks and deliverables
• Ensures alignment with project requirements and goals
• Provides technical guidance and leadership to the development team
• Coordinates with stakeholders to understand and meet technical requirements
• Troubleshoots and resolves technical issues that arise during the project
</t>
  </si>
  <si>
    <t xml:space="preserve">The Technology Lead requires substantial knowledge from at least eight years of experience in a professional technical role. 
Specific knowledge for the role includes:
• Experience with delivering software development for CommCare projects for government clients
• Demonstrated leadership experience overseeing technical teams of 10 people or more
• Capable of becoming a domain expert in technical platforms to understand their leveraged value
• Ability to coordinate with teams across multiple geographies
</t>
  </si>
  <si>
    <t xml:space="preserve">The Solutions Analyst supports requirements analysis and design for both planned functionality and fixes within the MCH Data System. One solutions analyst is embedded and focused on data-related system components, while a second is focused on the web application.
For the MCH Data System project, the Solutions Analyst:
• Collects and analyzes requirements from various stakeholders to ensure they are accurately translated into technical specifications
• Supports the design and specification of system components, working closely with the development team to implement these changes
• Participates in sprint activities, including testing and overseeing configurations
• Ensures the technical changes align with the overall project objectives and requirements
• Acts as a bridge between stakeholders and the technical team to facilitate clear communication and understanding
</t>
  </si>
  <si>
    <t xml:space="preserve">The Solutions Analyst requires substantial knowledge from a minimum of five years of experience working on and leading software teams, either in project management, product management, software development, technical operations, or a relevant area. 
Specific knowledge for the role includes:
• Experience in collecting requirements from different stakeholders and translating them into technical changes with project teams
• Strong ability to work in dynamic teams within software, SaaS solutions, or application development environments
• Highly organized, able to multitask, and detail-oriented, particularly in collecting requirements, testing applications, and preparing deliverables
• Analytical mindset with strong data analysis experience
• Excellent written and verbal communication skills
</t>
  </si>
  <si>
    <t xml:space="preserve">The Software Engineer is responsible for the design, configuration, and development of complex components within the MCH Data System. This role contributes to the enhancement of existing features and the development of new functionalities, ensuring the application meets project requirements and quality standards.
For the MCH Data System project, the Software Engineer:
• Builds new features and improves existing features using modern best practices such as version control, continuous integration, automated tests, and daily deploys
</t>
  </si>
  <si>
    <t xml:space="preserve">The Software Engineer requires substantial knowledge from at least four years of software development experience. 
Specific knowledge for the role includes:
• Fluency in Python and proficiency with other languages such as JavaScript
• Proven background in building quality software for the web
• Familiarity with modern software development practices and tools, including version control (Git), continuous integration, automated testing, and deployment pipelines
• Experience with key components of the tech stack, including Python, Django, PostgreSQL, CouchDB, Elasticsearch, JavaScript, and HTML
</t>
  </si>
  <si>
    <t xml:space="preserve">The Application Configuration Specialist is responsible for configuring the CommCare platform to meet the requirements of the MCH Data System.
For the MCH Data System project, the Application Configuration Specialist:
• Configures the CommCare platform to meet the requirements of the MCH Data System
• Participates in sprint activities, including testing and validation of configurations
• Collaborates with stakeholders to gather and translate requirements into technical specifications
• Supports the project team in identifying and resolving application-related issues
• Ensures the timely delivery of project milestones and deliverables
</t>
  </si>
  <si>
    <t xml:space="preserve">The Application Configuration Analyst requires five years experience and expertise in software configuration and hybrid agile management.
Specific knowledge for the role includes:
• Experience engaging with a variety of clients, especially government stakeholders
• 5+ years of experience working on software teams, either in project management, product management, software development, or technical operations
• Experience with CommCare and Dimagi Data Platform projects
• Demonstrated expertise in collecting requirements from different stakeholders and translating them into technical changes with project teams
</t>
  </si>
  <si>
    <t xml:space="preserve">The Senior Support Analyst ensures readiness for identified Tier 1 and Tier 2 help desk and Dimagi's Tier 3 help desk activities. This role involves overseeing the Support Analyst, managing the resolution of escalated issues, and refining incident reports to generate insights for solution iteration.
For the MCH Data System project, the Senior Support Analyst:
• Oversees the Support Analyst and provides guidance and mentorship
• Manages resolution of issues as they are escalated in accordance with Dimagi's Support SLA
• Refines incident reports and generates needed reports for project management
• Feeds back insights to the larger team for solution iteration
• Participates in the development and implementation of support processes and procedures
</t>
  </si>
  <si>
    <t>The Senior Support Analyst requires advanced knowledge and skills from experience in technical support for large scale projects, with a focus on managing help desk staff and support activities. 
Specific knowledge for the role includes:
• Three years providing software customer service or technical support, including team management experience
• Experience with CommCare and the Dimagi Data Platform
• Excellent written and spoken communication skills
• Excellent relationship-building skills and demonstrated patience in working with users
• Strong ability to pick up new technologies quickly
• Great attention to detail and problem-solving skills
• Experience managing and mentoring less senior help desk staff
• Experience developing and implementing support processes and procedures</t>
  </si>
  <si>
    <t>The Support Specialist is responsible for triaging and responding to issues escalated from Tier 1 and Tier 2 help desks, ensuring timely and effective resolution. This role involves close collaboration with the Senior Support Analyst and other project team members to maintain high-quality support standards.
For the MCH Data System project, the Support Analyst:
• Triages and responds to issues escalated from Tier 1 and Tier 2 help desks
• Consults with the Senior Support Analyst or other project team members as needed for resolution
• Drafts Incident Reports in accordance with Dimagi's Support SLA
• Participates in testing and validation of solutions to ensure effectiveness</t>
  </si>
  <si>
    <t>The Support Analyst requires knowledge and skills from experience in a technology-adjacent role or field of study. 
Specific knowledge for the role includes:
• One or more years providing software customer service or technical support
• Excellent written and spoken communication skills
• Excellent relationship-building skills and demonstrated patience in working with users
• Strong ability to pick up new technologies quickly
• Great attention to detail and problem-solving skills</t>
  </si>
  <si>
    <t>The Data Engineer at CSpring plays a critical role in the MCH Data System project by informing the specification and execution of data migration, including setting standards for data cleansing and deduplication. This position is pivotal in ensuring the seamless integration of data into the Dimagi Data Platform, maintaining data integrity, and optimizing data workflows.
For the MCH Data System project, the Data Engineer:
• Leads the development of technical specifications for new features and conducts technical research, including potential technology bake-offs, to enhance the Data Platform tech stack
• Brings rigor to data extraction, loading, and transformation processes to develop efficient and reliable data pipelines
• Coordinates with internal and external clients on the design of enterprise data architectures to ensure compatibility with CommCare data
• Sets standards for data cleansing and deduplication to maintain high data quality throughout the migration process</t>
  </si>
  <si>
    <t>The Data Engineer requires substantial knowledge from a minimum of five years experience in data engineering or a similar professional technical role. 
Specific knowledge for the role includes:
• Demonstrated technical leadership experience in architecting and designing data systems
• Expertise in stakeholder management with a technical audience
• Proficiency in cloud computing technologies (AWS, Snowflake, etc.)
• Expertise in writing SQL for analysis and data engineering purposes
• Experience with Python and associated data-oriented toolkits
• Proven experience in owning data pipelines with ELT/ETL tools like Talend, Prefect, Matillion, FiveTran, Apache Airflow, DBT, etc.
• A strong grasp of dimensional modeling concepts (e.g., OLAP cubes, star schemas, Kimball architecture vs. alternatives like Inmon)
• Experience with diverse data ingestion, processing, and storage concepts and relevant technologies</t>
  </si>
  <si>
    <t xml:space="preserve">The Business Analyst at CSpring plays a crucial role in the MCH Data System project by providing comprehensive requirements analysis, documentation, development, refinement, and use case definition. This role focuses on ensuring that data products and services meet the project's needs and align with overall goals.
For the MCH Data System project, the Business Analyst:
• Analyzes and documents detailed business and technical requirements for data products and services
• Develops and refines use cases to ensure clear understanding and alignment with project objectives
• Facilitates communication between stakeholders, including internal teams and external clients, to gather and validate requirements
• Collaborates with technical teams to translate business requirements into technical specifications
• Assists in the design and development of data solutions, ensuring they meet the needs of the project and stakeholders
</t>
  </si>
  <si>
    <t xml:space="preserve">The Business Analyst requires substantial knowledge from a minimum of five years experience in business analysis or a related field. 
Specific knowledge for the role includes:
• Proven experience in requirements analysis, documentation, and development for data products and services
• Strong understanding of use case definition and development processes
• Excellent communication and interpersonal skills to effectively gather and validate requirements from diverse stakeholders
• Proficiency in translating business requirements into technical specifications
• Experience in the healthcare technology space, particularly in data management and analysis
• Familiarity with data visualization tools (e.g., Tableau, Power BI) and data analysis software (e.g., SAS, R)
• Knowledge of cloud computing technologies (AWS, Azure) and their application in data management
</t>
  </si>
  <si>
    <t>Strategic Advisor</t>
  </si>
  <si>
    <t xml:space="preserve">The Strategic Advisor role is essential for offering insights and solutions to complex challenges, ensuring alignment with state requirements, and facilitating smooth project execution.
For the MCH Data System project, the Strategic Advisor:
• Offers strategic guidance to ensure the success of the project from both an operational and technology design perspective
• Suggests mitigation paths for risks identified
• Supports with context and relevant resources in the State of Indiana as relevant
</t>
  </si>
  <si>
    <t xml:space="preserve">The Strategic Advisor requires substantial knowledge from a minimum of ten years experience including leadership positions within State of Indiana government administrations, oversight of critical health data systems, and scholarship in public health policy. 
Specific knowledge for the role includes:
• In-depth understanding of state government operations and health data systems
• Expertise in risk management and mitigation strategies
• Strong background in public health policy and its application within government frameworks
• Proven ability to provide strategic direction and insights for large-scale IT projects
• Familiarity with relevant state resources and stakeholder engagement practices
</t>
  </si>
  <si>
    <t xml:space="preserve">The Data Integration Lead is responsible for overseeing all data integration activities to ensure seamless data flow and synchronization within the MCH Data System.
For the MCH Data System project, the Data Integration Lead:
• Develops and implements data integration strategies and plans
• Oversees the execution of data integration tasks, ensuring data quality and accuracy
• Collaborates with internal and external stakeholders to gather and understand data requirements
• Identifies and resolves data integration issues and challenges
• Ensures compliance with data security and privacy standards
• Provides technical guidance and support to the data integration team
</t>
  </si>
  <si>
    <t xml:space="preserve">The Data Integration Lead requires substantial knowledge from at least five years of experience in data integration and related fields, while our proposed resource brings twenty years of experience with data solutions. 
Specific knowledge for the role includes:
• Expertise in programming languages and tools: Java, Gigaspace, Hibernate, Spring, Esper, Talend, GIT, SVN, AWS, Jenkins, Jira
• Experience with ETL/ELT tools like Talend, Prefect, Matillion, FiveTran, Apache Airflow, DBT, etc.
• Proficiency with operating systems: Unix, Linux, and Windows
• Proficiency with computing technologies: AWS, Snowflake, etc.
• Experience with databases: ORACLE, SQL Server, PostgreSQL, MYSQL, INGRES
• Strong problem-solving skills and the ability to build and lead effective teams
• Excellent communication skills for coordinating with stakeholders and team members
</t>
  </si>
  <si>
    <t xml:space="preserve">The AWS Data Consultant is responsible for configuring and optimizing AWS services to support data integration and processing within the MCH Data System. This role involves developing and implementing cloud-based data solutions, ensuring efficient data flow, and maintaining data security and compliance.
For the MCH Data System project, the AWS Data Consultant:
• Configures AWS services to pull in source data
• Implements data matching and processing solutions to use data for identifying an MPI (Master Patient Index) for source data
• Ensures data security and compliance with industry standards
• Collaborates with internal and external stakeholders to gather and understand data requirements
• Troubleshoots and resolves issues related to AWS data services
• Provides technical guidance and support for cloud-based data solutions
</t>
  </si>
  <si>
    <t xml:space="preserve">The AWS Data Consultant requires substantial knowledge from at least three years of experience in cloud computing and data engineering. 
Specific knowledge for the role includes:
• Expertise in cloud computing technologies: AWS, Snowflake, etc.
• Proficiency in writing SQL for analysis and data engineering purposes
• Experience with ETL/ELT tools like Talend, Prefect, Matillion, FiveTran, Apache Airflow, DBT, etc.
• Experience with diverse data ingestion, processing, and storage concepts and relevant technologies
• Strong problem-solving skills and the ability to work effectively in a team
• Excellent communication skills for coordinating with stakeholders and team members
</t>
  </si>
  <si>
    <t>The Project Executive Sponsor serves as the strategic lead for the MCH Data System project. 
For the MCH Data System project, the Project Executive Sponsor:
• Provides strategic direction and makes high-level decisions to ensure alignment with state goals and objectives
• Facilitates business needs, including contract monitoring
• Offers a point of escalation should Dimagi need to mitigate any project risks
• Attends key project management meetings and offers sign-off on needed deliverables
• Sets direction for and facilitates Change Management and Communication, including updates with key internal stakeholders
• Offers business decision-making authority at key points of DDI, such as stabilization and implementation</t>
  </si>
  <si>
    <t>The Project Executive Sponsor requires substantial knowledge from a minimum of ten years in a strategic leadership role, ideally within state government or large-scale IT projects. 
Specific knowledge for the role includes:
• Strategic planning and decision-making
• Contract management and business facilitation
• Risk management and mitigation strategies
• Change management and communication
• Stakeholder engagement and relationship management</t>
  </si>
  <si>
    <t>The State Project Manager is responsible for the daily direction of project activities and coordinating State resources.
For the MCH Data System project, the State Project Manager:
• Contributes significantly to project planning and initiation, including coordination with the Dimagi Project Manager on project schedule and controls
• Attends Project Status Meetings
• Coordinates the State team for DDI activities and deliverable reviews
• Reviews and approves deliverables
• Coordinates cross-team testing initiatives
• Monitors and approves training plans and documentation
• Coordinates review and approval of report access and configuration
• Coordinates resources responsible for source systems at the State during interface execution</t>
  </si>
  <si>
    <t>The State Project Manager requires substantial knowledge from a minimum of seven years in project management, ideally within state government or large-scale IT projects. 
Specific knowledge for the role includes:
• Project management expertise with PMP certification
• Past experience with government IT projects
• Coordination of cross-functional teams, including technical teams
• Subject matter expertise to facilitate review of deliverables</t>
  </si>
  <si>
    <t>The MCH Data System Product Owner represents the voice of the MCH users and MCH program within the hybrid agile team. 
For the MCH Data System project, the MCH Data System Product Owner:
•  Supports requirements elaboration and feature specification
•  Attends agile sprint planning meetings, contributing to scoping decisions
•  Supports test planning and execution
•  Serves as a source of testing strategy and participates in select UAT as a core system stakeholder
•  Provides strategic guidance on system design options
•  Reviews and approves report configuration and other key deliverables
•  Provides direction for key decisions during critical DDI phases, including stabilization and implementation
•  Prepares for M&amp;O by receiving training on the CommCare system to contribute to future specifications for changes administered by IDOH independently</t>
  </si>
  <si>
    <t xml:space="preserve">The MCH Data System Product Owner requires substantial knowledge from a minimum of five years in product management or a similar role, ideally within state government or healthcare IT projects. 
Specific knowledge for the role includes:
•  Requirements elaboration and feature specification
•  Agile methodology and sprint planning
•  UAT planning and execution
•  Functional design and strategic guidance
•  User discovery and stakeholder management
•  Knowledge of web applications and low-code application platforms (e.g. CommCare) (preferred)
</t>
  </si>
  <si>
    <t>The User Engagement, Training, &amp; Onboarding Leads are responsible for organizing, recruiting, and onboarding users for the MCH Data System project. 
For the MCH Data System project, the User Engagement, Training, &amp; Onboarding Leads:
•  Attend project meetings
•  Organize users into user groups with a register of roles and facilities or programs
•  Assemble users into groups for training and onboarding
•  Connect with leadership of various user groups as needed and assess qualities of user groups to enable subsequent activities
•  Facilitate user recruitment for pilot and UAT activities
•  Recommend and recruit select users for pilot and UAT activities
•  Create targeted user training and onboarding plan
•  Identify specific geographies and associated plans for phased onboarding with target dates for trainings and onboarding
•  Develop communication materials to facilitate outreach and onboarding
•  Track training and onboarding of identified user groups
•  Become trainers through Dimagi's train-the-trainer sessions and deliver training for MCH Data System end users</t>
  </si>
  <si>
    <t xml:space="preserve">The User Engagement, Training, &amp; Onboarding Leads require substantial knowledge from a minimum of five years in user engagement or training roles, ideally within state government or large-scale IT projects. 
Specific knowledge for the role includes:
•  Experience becoming proficient in enterprise solutions in order to train users 
•  Proven track record of stewarding relationships
•  Training and onboarding plan development
•  Strategic communications including training material creation 
•  User recruitment and engagement strategies
</t>
  </si>
  <si>
    <t>The Tier 1 and Tier 2 Help Desk Support are responsible for providing user support and ensuring readiness for Help Desk activities in preparation for the M&amp;O phase. 
For the MCH Data System project, the Tier 1 and Tier 2 Help Desk Support:
• Prepare for Help Desk activities to start in M&amp;O
• Receive CommCare and solution training from Dimagi’s team to be proficient in Tier 1 and Tier 2 help desk issues
• Create documentation and internal processes to ready Tier 1 and Tier 2 help desk for scale ahead of M&amp;O
• Provide user support during implementation
• Serve as Tier 1 and Tier 2 support for pilot users</t>
  </si>
  <si>
    <t>The Tier 1 and Tier 2 Help Desk Support require a minimum of two years in help desk or technical support roles, ideally within state government or large-scale IT projects.
Specific knowledge for the role includes:
• Technical support and troubleshooting
• Help desk processes and documentation
• User support and engagement strategies
• CommCare system knowledge (preferred)
• Familiarity with IT service management tools and practices</t>
  </si>
  <si>
    <t xml:space="preserve">The Access Indiana SME provides technical consultation during the configuration of Single Sign-On (SSO) by Dimagi’s team.
For the MCH Data System project, the Access Indiana SME:
• Offers technical consultation during configuration of SSO by Dimagi’s team
• Ensures that the SSO integration aligns with the State's requirements and policies
</t>
  </si>
  <si>
    <t>The Access Indiana SME requires substantial knowledge from a minimum of five years in IT roles involving identity and access management. 
Specific knowledge for the role includes:
• Expertise in Single Sign-On (SSO) technologies and implementation
• Understanding of identity management systems
• Familiarity with state IT policies and procedures
• Technical consultation and support</t>
  </si>
  <si>
    <t>The OIT Representative is responsible for supporting the the project's execution within the State of Indiana's Office of IT landscape.
For the MCH Data System project, the OIT Representative:
•  Attends project kick-off and needed meetings
• Supports enforcement of State systems and policies
• Coordinates with relevant State data sources for migration or interface design and execution, including facilitating execution of needed legal agreements
• Serves as a point of escalation for issues faced during migration or interface design and execution</t>
  </si>
  <si>
    <t>The OIT Representative requires substantial knowledge from a minimum of five years in IT roles within state government and three years with OIT.
Specific knowledge for the role includes:
•  Familiarity with Indiana state IT systems and data sources
•  Experience with Indiana's data migration and interface design processes
•  Understanding of Indiana state IT policies and legal agreements
•  Issue resolution and escalation within Indiana's complex IT projects</t>
  </si>
  <si>
    <r>
      <rPr>
        <i/>
        <sz val="11"/>
        <color theme="1"/>
        <rFont val="Calibri"/>
      </rPr>
      <t xml:space="preserve">SMEs for key source systems: 
</t>
    </r>
    <r>
      <rPr>
        <sz val="11"/>
        <color theme="1"/>
        <rFont val="Calibri"/>
      </rPr>
      <t>•  My Healthy Baby SME
•  INSTEP SME
•  EARS SME</t>
    </r>
  </si>
  <si>
    <t>SMEs representing each source system for the data migration and conversion effort play a critical role by offering access and information to source systems.
For the MCH Data System project, the Migration Support SME:
•  Attends project kick-off and needed meetings
•  Collaborates with the project team to define data migration specifications
•  Ensures alignment with the system’s data structures
•  Sets up environments and grants necessary access permissions for migration of data
•  Offers timely support and troubleshooting during testing phases</t>
  </si>
  <si>
    <t>The Migration Support SME requires in-depth knowledge and experience with the specific system they work with and its data contents. 
Specific knowledge for the role includes:
•  Expertise in the data structures and contents of the specific system used within the State of Indiana
•  Proficiency in data migration methodologies and best practices relevant to the system
•  Strong problem-solving skills to support troubleshooting during migration
•  Experience with setting up and managing data migration environments specific to the system
•  Familiarity with data security and privacy regulations relevant to the system's data</t>
  </si>
  <si>
    <t>The Visionlink System Owner is responsible for overseeing both the data migration and interface integration processes for the Visionlink system, ensuring smooth and secure data exchange.
For the MCH Data System project, the Visionlink System Owner:
• Supports Specifications for Data Migration: Collaborates with the project team to define data migration specifications, ensuring alignment with the system’s data structures
• Enables Migration Execution: Sets up environments and grants necessary access permissions for migration of data, including timely support and troubleshooting during testing phases
• Supports Interface Specifications and Execution: Collaborates with the project team to define interface specifications, ensuring alignment with system capabilities, available transport methods, security measures, and quality of data
• Provides Sample Data and Documentation: Supplies necessary sample data sets and comprehensive documentation on data formats, structures, and meanings to facilitate accurate interface development
• Enables Testing: Sets up test environments and grants necessary access permissions for Dimagi’s team to conduct thorough testing of the interface. Ensures timely support and troubleshooting during testing phases
• Coordinates with IT and Security Teams: Works closely with IT and security teams to ensure data access, network configurations, and security protocols are in place for seamless data integration
• Monitors and Validates Data Transfers: Participates in the monitoring and validation of initial data transfers to ensure the accuracy and reliability of the data being integrated</t>
  </si>
  <si>
    <t>The Visionlink System Owner requires comprehensive knowledge and experience with the Visionlink system, including its data structures and integration capabilities. 
Specific knowledge for the role includes:
• Expertise in the functionalities, data structures, and capabilities of the Visionlink system used within the State of Indiana
• Proficiency in defining and managing system interfaces and data migration processes
• Strong problem-solving skills to support troubleshooting during migration and interface development and testing
• Experience with setting up and managing test environments and ensuring secure data access
• Familiarity with data security and privacy regulations relevant to the Visionlink system's data and integration processes
• Ability to coordinate effectively with IT and security teams to facilitate seamless data integration</t>
  </si>
  <si>
    <r>
      <rPr>
        <i/>
        <sz val="11"/>
        <color theme="1"/>
        <rFont val="Calibri"/>
      </rPr>
      <t xml:space="preserve">Owners of key source systems: 
</t>
    </r>
    <r>
      <rPr>
        <sz val="11"/>
        <color theme="1"/>
        <rFont val="Calibri"/>
      </rPr>
      <t>•  IHIE System Owner
•  Specimen Gate System Owner
•  Vital Records System Owner
•  Foster Care System Owner
•  Medicaid Data System Owner
•  Emergency Responder Mobile App Owner</t>
    </r>
  </si>
  <si>
    <t>The System Owner is responsible for overseeing the integration of their specific system with the new MCH Data System, ensuring smooth and secure data exchange.
For the MCH Data System project, the System Owner:
•  Attends project kick-off and needed meetings
•  Supports Interface Specifications and Execution: Collaborates with the project team to define interface specifications, ensuring alignment with system capabilities, available transport methods, security measures, and quality of data
•  Provides Sample Data and Documentation: Supplies necessary sample data sets and comprehensive documentation on data formats, structures, and meanings to facilitate accurate interface development
•  Enables Testing: Sets up test environments and grants necessary access permissions for Dimagi’s team to conduct thorough testing of the interface. Ensures timely support and troubleshooting during testing phases
•  Coordinates with IT and Security Teams: Works closely with IT and security teams to ensure data access, network configurations, and security protocols are in place for seamless data integration
•  Monitors and Validates Data Transfers: Participates in the monitoring and validation of initial data transfers to ensure the accuracy and reliability of the data being integrated</t>
  </si>
  <si>
    <t>The System Owner requires comprehensive knowledge and experience with the specific system they oversee, including its data structures and integration capabilities. 
Specific knowledge for the role includes:
•  Expertise in the functionalities, data structures, and capabilities of the specific system used within the State of Indiana
•  Proficiency in defining and managing system interfaces and data integration processes
•  Strong problem-solving skills to support troubleshooting during interface development and testing
•  Experience with setting up and managing test environments and ensuring secure data access
•  Familiarity with data security and privacy regulations relevant to the system's data and integration processes
•  Ability to coordinate effectively with IT and security teams to facilitate seamless data integration</t>
  </si>
  <si>
    <t>[ROLE]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</si>
</sst>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2" x14ac:knownFonts="1">
    <font>
      <sz val="11"/>
      <color theme="1"/>
      <name val="Calibri"/>
      <scheme val="minor"/>
    </font>
    <font>
      <b/>
      <sz val="12"/>
      <color theme="1"/>
      <name val="Calibri"/>
    </font>
    <font>
      <b/>
      <sz val="16"/>
      <color theme="1"/>
      <name val="Calibri"/>
    </font>
    <font>
      <sz val="11"/>
      <name val="Calibri"/>
    </font>
    <font>
      <sz val="11"/>
      <color theme="1"/>
      <name val="Calibri"/>
    </font>
    <font>
      <b/>
      <sz val="11"/>
      <color theme="1"/>
      <name val="Calibri"/>
    </font>
    <font>
      <b/>
      <sz val="20"/>
      <color theme="1"/>
      <name val="Calibri"/>
    </font>
    <font>
      <b/>
      <sz val="14"/>
      <color theme="1"/>
      <name val="Calibri"/>
    </font>
    <font>
      <sz val="11"/>
      <color theme="1"/>
      <name val="Calibri"/>
    </font>
    <font>
      <sz val="20"/>
      <color theme="1"/>
      <name val="Calibri"/>
    </font>
    <font>
      <b/>
      <u/>
      <sz val="11"/>
      <color theme="1"/>
      <name val="Calibri"/>
    </font>
    <font>
      <i/>
      <sz val="11"/>
      <color theme="1"/>
      <name val="Calibri"/>
    </font>
  </fonts>
  <fills count="12">
    <fill>
      <patternFill patternType="none"/>
    </fill>
    <fill>
      <patternFill patternType="gray125"/>
    </fill>
    <fill>
      <patternFill patternType="solid">
        <fgColor rgb="FFFFFFCC"/>
        <bgColor rgb="FFFFFFCC"/>
      </patternFill>
    </fill>
    <fill>
      <patternFill patternType="solid">
        <fgColor rgb="FF9CC2E5"/>
        <bgColor rgb="FF9CC2E5"/>
      </patternFill>
    </fill>
    <fill>
      <patternFill patternType="solid">
        <fgColor rgb="FFD8D8D8"/>
        <bgColor rgb="FFD8D8D8"/>
      </patternFill>
    </fill>
    <fill>
      <patternFill patternType="solid">
        <fgColor rgb="FFBDD6EE"/>
        <bgColor rgb="FFBDD6EE"/>
      </patternFill>
    </fill>
    <fill>
      <patternFill patternType="solid">
        <fgColor rgb="FFF2F2F2"/>
        <bgColor rgb="FFF2F2F2"/>
      </patternFill>
    </fill>
    <fill>
      <patternFill patternType="solid">
        <fgColor rgb="FFDEEAF6"/>
        <bgColor rgb="FFDEEAF6"/>
      </patternFill>
    </fill>
    <fill>
      <patternFill patternType="solid">
        <fgColor rgb="FFF4B083"/>
        <bgColor rgb="FFF4B083"/>
      </patternFill>
    </fill>
    <fill>
      <patternFill patternType="solid">
        <fgColor rgb="FFF7CAAC"/>
        <bgColor rgb="FFF7CAAC"/>
      </patternFill>
    </fill>
    <fill>
      <patternFill patternType="solid">
        <fgColor rgb="FFFBE4D5"/>
        <bgColor rgb="FFFBE4D5"/>
      </patternFill>
    </fill>
    <fill>
      <patternFill patternType="solid">
        <fgColor rgb="FFBFBFBF"/>
        <bgColor rgb="FFBFBFBF"/>
      </patternFill>
    </fill>
  </fills>
  <borders count="68">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theme="0"/>
      </left>
      <right style="thin">
        <color theme="0"/>
      </right>
      <top style="thin">
        <color theme="0"/>
      </top>
      <bottom style="thin">
        <color theme="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ck">
        <color theme="1"/>
      </left>
      <right/>
      <top style="thick">
        <color theme="1"/>
      </top>
      <bottom style="thick">
        <color theme="1"/>
      </bottom>
      <diagonal/>
    </border>
    <border>
      <left/>
      <right/>
      <top style="thick">
        <color theme="1"/>
      </top>
      <bottom style="thick">
        <color theme="1"/>
      </bottom>
      <diagonal/>
    </border>
    <border>
      <left/>
      <right style="thick">
        <color theme="1"/>
      </right>
      <top style="thick">
        <color theme="1"/>
      </top>
      <bottom style="thick">
        <color theme="1"/>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1"/>
      </right>
      <top style="thick">
        <color theme="1"/>
      </top>
      <bottom style="thick">
        <color theme="1"/>
      </bottom>
      <diagonal/>
    </border>
    <border>
      <left style="thick">
        <color theme="1"/>
      </left>
      <right style="thick">
        <color theme="1"/>
      </right>
      <top style="thick">
        <color theme="1"/>
      </top>
      <bottom style="thick">
        <color theme="1"/>
      </bottom>
      <diagonal/>
    </border>
    <border>
      <left/>
      <right style="thick">
        <color theme="1"/>
      </right>
      <top style="thick">
        <color theme="1"/>
      </top>
      <bottom style="thick">
        <color theme="1"/>
      </bottom>
      <diagonal/>
    </border>
    <border>
      <left style="thin">
        <color theme="0"/>
      </left>
      <right/>
      <top style="thin">
        <color theme="0"/>
      </top>
      <bottom style="thin">
        <color theme="0"/>
      </bottom>
      <diagonal/>
    </border>
    <border>
      <left/>
      <right/>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ck">
        <color theme="1"/>
      </right>
      <top style="thick">
        <color theme="1"/>
      </top>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ck">
        <color theme="1"/>
      </right>
      <top/>
      <bottom/>
      <diagonal/>
    </border>
    <border>
      <left style="thin">
        <color theme="1"/>
      </left>
      <right style="thick">
        <color theme="1"/>
      </right>
      <top/>
      <bottom style="thick">
        <color theme="1"/>
      </bottom>
      <diagonal/>
    </border>
    <border>
      <left style="thin">
        <color theme="1"/>
      </left>
      <right style="thin">
        <color theme="1"/>
      </right>
      <top style="thin">
        <color theme="1"/>
      </top>
      <bottom/>
      <diagonal/>
    </border>
    <border>
      <left style="thin">
        <color theme="1"/>
      </left>
      <right style="thin">
        <color theme="1"/>
      </right>
      <top style="thin">
        <color theme="1"/>
      </top>
      <bottom style="thick">
        <color theme="1"/>
      </bottom>
      <diagonal/>
    </border>
    <border>
      <left style="thick">
        <color theme="1"/>
      </left>
      <right style="thick">
        <color theme="1"/>
      </right>
      <top/>
      <bottom style="thick">
        <color theme="1"/>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dotted">
        <color theme="1"/>
      </left>
      <right style="dotted">
        <color theme="1"/>
      </right>
      <top style="thick">
        <color theme="1"/>
      </top>
      <bottom style="thin">
        <color theme="0"/>
      </bottom>
      <diagonal/>
    </border>
    <border>
      <left style="thick">
        <color theme="1"/>
      </left>
      <right style="thin">
        <color theme="1"/>
      </right>
      <top style="thick">
        <color theme="1"/>
      </top>
      <bottom style="thick">
        <color theme="1"/>
      </bottom>
      <diagonal/>
    </border>
    <border>
      <left style="thick">
        <color theme="1"/>
      </left>
      <right style="thin">
        <color theme="1"/>
      </right>
      <top style="thick">
        <color theme="1"/>
      </top>
      <bottom style="thin">
        <color theme="1"/>
      </bottom>
      <diagonal/>
    </border>
    <border>
      <left/>
      <right/>
      <top/>
      <bottom style="thin">
        <color theme="1"/>
      </bottom>
      <diagonal/>
    </border>
    <border>
      <left style="thick">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right style="thin">
        <color rgb="FF000000"/>
      </right>
      <top style="thick">
        <color theme="1"/>
      </top>
      <bottom style="thick">
        <color theme="1"/>
      </bottom>
      <diagonal/>
    </border>
    <border>
      <left style="thin">
        <color rgb="FF000000"/>
      </left>
      <right style="thin">
        <color rgb="FF000000"/>
      </right>
      <top style="thick">
        <color theme="1"/>
      </top>
      <bottom style="thick">
        <color theme="1"/>
      </bottom>
      <diagonal/>
    </border>
    <border>
      <left style="thin">
        <color rgb="FF000000"/>
      </left>
      <right style="thin">
        <color theme="1"/>
      </right>
      <top style="thick">
        <color theme="1"/>
      </top>
      <bottom style="thick">
        <color theme="1"/>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style="thin">
        <color theme="0"/>
      </top>
      <bottom/>
      <diagonal/>
    </border>
    <border>
      <left/>
      <right/>
      <top style="thin">
        <color theme="0"/>
      </top>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s>
  <cellStyleXfs count="1">
    <xf numFmtId="0" fontId="0" fillId="0" borderId="0"/>
  </cellStyleXfs>
  <cellXfs count="113">
    <xf numFmtId="0" fontId="0" fillId="0" borderId="0" xfId="0"/>
    <xf numFmtId="1" fontId="1" fillId="0" borderId="0" xfId="0" applyNumberFormat="1" applyFont="1"/>
    <xf numFmtId="0" fontId="4" fillId="0" borderId="0" xfId="0" applyFont="1" applyAlignment="1">
      <alignment horizontal="left"/>
    </xf>
    <xf numFmtId="0" fontId="4" fillId="0" borderId="7" xfId="0" applyFont="1" applyBorder="1" applyAlignment="1">
      <alignment vertical="top"/>
    </xf>
    <xf numFmtId="0" fontId="4" fillId="0" borderId="0" xfId="0" applyFont="1" applyAlignment="1">
      <alignment vertical="top"/>
    </xf>
    <xf numFmtId="0" fontId="6" fillId="0" borderId="0" xfId="0" applyFont="1" applyAlignment="1">
      <alignment vertical="top"/>
    </xf>
    <xf numFmtId="0" fontId="5" fillId="0" borderId="0" xfId="0" applyFont="1" applyAlignment="1">
      <alignment horizontal="righ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top"/>
    </xf>
    <xf numFmtId="0" fontId="4" fillId="0" borderId="7" xfId="0" applyFont="1" applyBorder="1" applyAlignment="1">
      <alignment vertical="top" wrapText="1"/>
    </xf>
    <xf numFmtId="0" fontId="5" fillId="6" borderId="18"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5" fillId="7" borderId="21" xfId="0" applyFont="1" applyFill="1" applyBorder="1" applyAlignment="1">
      <alignment horizontal="center" vertical="center" wrapText="1"/>
    </xf>
    <xf numFmtId="0" fontId="5" fillId="7" borderId="19"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23" xfId="0" applyFont="1" applyFill="1" applyBorder="1" applyAlignment="1">
      <alignment horizontal="center" vertical="center" wrapText="1"/>
    </xf>
    <xf numFmtId="4" fontId="4" fillId="0" borderId="7" xfId="0" applyNumberFormat="1" applyFont="1" applyBorder="1" applyAlignment="1">
      <alignment vertical="top"/>
    </xf>
    <xf numFmtId="10" fontId="4" fillId="0" borderId="7" xfId="0" applyNumberFormat="1" applyFont="1" applyBorder="1" applyAlignment="1">
      <alignment vertical="top"/>
    </xf>
    <xf numFmtId="2" fontId="4" fillId="0" borderId="7" xfId="0" applyNumberFormat="1" applyFont="1" applyBorder="1" applyAlignment="1">
      <alignment vertical="top"/>
    </xf>
    <xf numFmtId="0" fontId="4" fillId="0" borderId="24" xfId="0" applyFont="1" applyBorder="1" applyAlignment="1">
      <alignment vertical="top"/>
    </xf>
    <xf numFmtId="3" fontId="8" fillId="2" borderId="0" xfId="0" applyNumberFormat="1" applyFont="1" applyFill="1" applyAlignment="1">
      <alignment wrapText="1"/>
    </xf>
    <xf numFmtId="3" fontId="4" fillId="2" borderId="25" xfId="0" applyNumberFormat="1" applyFont="1" applyFill="1" applyBorder="1" applyAlignment="1">
      <alignment horizontal="center" vertical="center" wrapText="1"/>
    </xf>
    <xf numFmtId="3" fontId="4" fillId="2" borderId="26" xfId="0" applyNumberFormat="1" applyFont="1" applyFill="1" applyBorder="1" applyAlignment="1">
      <alignment horizontal="right" vertical="center"/>
    </xf>
    <xf numFmtId="3" fontId="4" fillId="2" borderId="27" xfId="0" applyNumberFormat="1" applyFont="1" applyFill="1" applyBorder="1" applyAlignment="1">
      <alignment horizontal="right" vertical="center"/>
    </xf>
    <xf numFmtId="3" fontId="4" fillId="2" borderId="28" xfId="0" applyNumberFormat="1" applyFont="1" applyFill="1" applyBorder="1" applyAlignment="1">
      <alignment horizontal="right" vertical="center"/>
    </xf>
    <xf numFmtId="3" fontId="4" fillId="2" borderId="29" xfId="0" applyNumberFormat="1" applyFont="1" applyFill="1" applyBorder="1" applyAlignment="1">
      <alignment horizontal="right" vertical="center"/>
    </xf>
    <xf numFmtId="3" fontId="5" fillId="3" borderId="30" xfId="0" applyNumberFormat="1" applyFont="1" applyFill="1" applyBorder="1" applyAlignment="1">
      <alignment horizontal="right" vertical="center"/>
    </xf>
    <xf numFmtId="3" fontId="4" fillId="2" borderId="32" xfId="0" applyNumberFormat="1" applyFont="1" applyFill="1" applyBorder="1" applyAlignment="1">
      <alignment horizontal="right" vertical="center"/>
    </xf>
    <xf numFmtId="3" fontId="4" fillId="2" borderId="33" xfId="0" applyNumberFormat="1" applyFont="1" applyFill="1" applyBorder="1" applyAlignment="1">
      <alignment horizontal="right" vertical="center"/>
    </xf>
    <xf numFmtId="3" fontId="4" fillId="2" borderId="34" xfId="0" applyNumberFormat="1" applyFont="1" applyFill="1" applyBorder="1" applyAlignment="1">
      <alignment horizontal="right" vertical="center"/>
    </xf>
    <xf numFmtId="3" fontId="4" fillId="2" borderId="30" xfId="0" applyNumberFormat="1" applyFont="1" applyFill="1" applyBorder="1" applyAlignment="1">
      <alignment horizontal="right" vertical="center"/>
    </xf>
    <xf numFmtId="3" fontId="4" fillId="2" borderId="36" xfId="0" applyNumberFormat="1" applyFont="1" applyFill="1" applyBorder="1" applyAlignment="1">
      <alignment horizontal="right" vertical="center"/>
    </xf>
    <xf numFmtId="3" fontId="4" fillId="2" borderId="37" xfId="0" applyNumberFormat="1" applyFont="1" applyFill="1" applyBorder="1" applyAlignment="1">
      <alignment horizontal="right" vertical="center"/>
    </xf>
    <xf numFmtId="3" fontId="4" fillId="2" borderId="38" xfId="0" applyNumberFormat="1" applyFont="1" applyFill="1" applyBorder="1" applyAlignment="1">
      <alignment horizontal="right" vertical="center"/>
    </xf>
    <xf numFmtId="3" fontId="5" fillId="3" borderId="21" xfId="0" applyNumberFormat="1" applyFont="1" applyFill="1" applyBorder="1" applyAlignment="1">
      <alignment horizontal="right" vertical="center"/>
    </xf>
    <xf numFmtId="3" fontId="5" fillId="3" borderId="19" xfId="0" applyNumberFormat="1" applyFont="1" applyFill="1" applyBorder="1" applyAlignment="1">
      <alignment horizontal="right" vertical="center"/>
    </xf>
    <xf numFmtId="3" fontId="5" fillId="3" borderId="20" xfId="0" applyNumberFormat="1" applyFont="1" applyFill="1" applyBorder="1" applyAlignment="1">
      <alignment horizontal="right" vertical="center"/>
    </xf>
    <xf numFmtId="4" fontId="5" fillId="0" borderId="43" xfId="0" applyNumberFormat="1" applyFont="1" applyBorder="1" applyAlignment="1">
      <alignment vertical="top"/>
    </xf>
    <xf numFmtId="0" fontId="5" fillId="6" borderId="44"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20" xfId="0" applyFont="1" applyFill="1" applyBorder="1" applyAlignment="1">
      <alignment horizontal="center" vertical="center" wrapText="1"/>
    </xf>
    <xf numFmtId="0" fontId="4" fillId="2" borderId="45" xfId="0" applyFont="1" applyFill="1" applyBorder="1" applyAlignment="1">
      <alignment horizontal="left" vertical="center" wrapText="1"/>
    </xf>
    <xf numFmtId="1" fontId="4" fillId="2" borderId="46" xfId="0" applyNumberFormat="1" applyFont="1" applyFill="1" applyBorder="1" applyAlignment="1">
      <alignment horizontal="center" vertical="center" wrapText="1"/>
    </xf>
    <xf numFmtId="4" fontId="5" fillId="8" borderId="30" xfId="0" applyNumberFormat="1" applyFont="1" applyFill="1" applyBorder="1" applyAlignment="1">
      <alignment horizontal="right" vertical="center"/>
    </xf>
    <xf numFmtId="0" fontId="4" fillId="2" borderId="47" xfId="0" applyFont="1" applyFill="1" applyBorder="1" applyAlignment="1">
      <alignment horizontal="left" vertical="center" wrapText="1"/>
    </xf>
    <xf numFmtId="3" fontId="4" fillId="2" borderId="48" xfId="0" applyNumberFormat="1" applyFont="1" applyFill="1" applyBorder="1" applyAlignment="1">
      <alignment horizontal="right"/>
    </xf>
    <xf numFmtId="3" fontId="4" fillId="2" borderId="49" xfId="0" applyNumberFormat="1" applyFont="1" applyFill="1" applyBorder="1" applyAlignment="1">
      <alignment horizontal="right"/>
    </xf>
    <xf numFmtId="3" fontId="4" fillId="2" borderId="28" xfId="0" applyNumberFormat="1" applyFont="1" applyFill="1" applyBorder="1" applyAlignment="1">
      <alignment horizontal="right"/>
    </xf>
    <xf numFmtId="3" fontId="4" fillId="2" borderId="34" xfId="0" applyNumberFormat="1" applyFont="1" applyFill="1" applyBorder="1" applyAlignment="1">
      <alignment horizontal="right"/>
    </xf>
    <xf numFmtId="3" fontId="4" fillId="2" borderId="50" xfId="0" applyNumberFormat="1" applyFont="1" applyFill="1" applyBorder="1" applyAlignment="1">
      <alignment horizontal="right" vertical="center"/>
    </xf>
    <xf numFmtId="4" fontId="5" fillId="8" borderId="51" xfId="0" applyNumberFormat="1" applyFont="1" applyFill="1" applyBorder="1" applyAlignment="1">
      <alignment horizontal="right" vertical="center"/>
    </xf>
    <xf numFmtId="4" fontId="5" fillId="8" borderId="52" xfId="0" applyNumberFormat="1" applyFont="1" applyFill="1" applyBorder="1" applyAlignment="1">
      <alignment horizontal="right" vertical="center"/>
    </xf>
    <xf numFmtId="4" fontId="5" fillId="8" borderId="53" xfId="0" applyNumberFormat="1" applyFont="1" applyFill="1" applyBorder="1" applyAlignment="1">
      <alignment horizontal="right" vertical="center"/>
    </xf>
    <xf numFmtId="4" fontId="5" fillId="8" borderId="20" xfId="0" applyNumberFormat="1" applyFont="1" applyFill="1" applyBorder="1" applyAlignment="1">
      <alignment horizontal="right" vertical="center"/>
    </xf>
    <xf numFmtId="164" fontId="5" fillId="0" borderId="54" xfId="0" applyNumberFormat="1" applyFont="1" applyBorder="1" applyAlignment="1">
      <alignment vertical="top"/>
    </xf>
    <xf numFmtId="164" fontId="5" fillId="0" borderId="55" xfId="0" applyNumberFormat="1" applyFont="1" applyBorder="1" applyAlignment="1">
      <alignment vertical="top"/>
    </xf>
    <xf numFmtId="0" fontId="4" fillId="0" borderId="55" xfId="0" applyFont="1" applyBorder="1" applyAlignment="1">
      <alignment horizontal="left" vertical="top" wrapText="1"/>
    </xf>
    <xf numFmtId="164" fontId="4" fillId="0" borderId="56" xfId="0" applyNumberFormat="1" applyFont="1" applyBorder="1" applyAlignment="1">
      <alignment vertical="top"/>
    </xf>
    <xf numFmtId="164" fontId="4" fillId="0" borderId="57" xfId="0" applyNumberFormat="1" applyFont="1" applyBorder="1" applyAlignment="1">
      <alignment vertical="top"/>
    </xf>
    <xf numFmtId="0" fontId="4" fillId="0" borderId="7" xfId="0" applyFont="1" applyBorder="1" applyAlignment="1">
      <alignment horizontal="left" vertical="top" wrapText="1"/>
    </xf>
    <xf numFmtId="164" fontId="5" fillId="0" borderId="7" xfId="0" applyNumberFormat="1" applyFont="1" applyBorder="1" applyAlignment="1">
      <alignment vertical="top"/>
    </xf>
    <xf numFmtId="4" fontId="5" fillId="4" borderId="44" xfId="0" applyNumberFormat="1" applyFont="1" applyFill="1" applyBorder="1" applyAlignment="1">
      <alignment horizontal="right" vertical="center"/>
    </xf>
    <xf numFmtId="4" fontId="5" fillId="4" borderId="19" xfId="0" applyNumberFormat="1" applyFont="1" applyFill="1" applyBorder="1" applyAlignment="1">
      <alignment horizontal="right" vertical="center"/>
    </xf>
    <xf numFmtId="4" fontId="5" fillId="4" borderId="20" xfId="0" applyNumberFormat="1" applyFont="1" applyFill="1" applyBorder="1" applyAlignment="1">
      <alignment horizontal="right" vertical="center"/>
    </xf>
    <xf numFmtId="0" fontId="9" fillId="0" borderId="0" xfId="0" applyFont="1"/>
    <xf numFmtId="0" fontId="2" fillId="11" borderId="34" xfId="0" applyFont="1" applyFill="1" applyBorder="1" applyAlignment="1">
      <alignment horizontal="center" vertical="center" wrapText="1"/>
    </xf>
    <xf numFmtId="3" fontId="4" fillId="2" borderId="34" xfId="0" applyNumberFormat="1" applyFont="1" applyFill="1" applyBorder="1" applyAlignment="1">
      <alignment horizontal="left" vertical="center" wrapText="1"/>
    </xf>
    <xf numFmtId="0" fontId="4" fillId="2" borderId="34" xfId="0" applyFont="1" applyFill="1" applyBorder="1" applyAlignment="1">
      <alignment horizontal="left" vertical="center" wrapText="1"/>
    </xf>
    <xf numFmtId="3" fontId="4" fillId="2" borderId="48" xfId="0" applyNumberFormat="1" applyFont="1" applyFill="1" applyBorder="1" applyAlignment="1">
      <alignment horizontal="left" vertical="center" wrapText="1"/>
    </xf>
    <xf numFmtId="0" fontId="2" fillId="0" borderId="1" xfId="0" applyFont="1" applyBorder="1" applyAlignment="1">
      <alignment horizontal="left" vertical="center"/>
    </xf>
    <xf numFmtId="0" fontId="3" fillId="0" borderId="2" xfId="0" applyFont="1" applyBorder="1"/>
    <xf numFmtId="0" fontId="3" fillId="0" borderId="3" xfId="0" applyFont="1" applyBorder="1"/>
    <xf numFmtId="0" fontId="5" fillId="0" borderId="4" xfId="0" applyFont="1" applyBorder="1" applyAlignment="1">
      <alignment horizontal="left" vertical="top" wrapText="1"/>
    </xf>
    <xf numFmtId="0" fontId="3" fillId="0" borderId="5" xfId="0" applyFont="1" applyBorder="1"/>
    <xf numFmtId="0" fontId="3" fillId="0" borderId="6" xfId="0" applyFont="1" applyBorder="1"/>
    <xf numFmtId="0" fontId="4" fillId="2" borderId="8" xfId="0" applyFont="1" applyFill="1" applyBorder="1" applyAlignment="1">
      <alignment horizontal="left" vertical="center"/>
    </xf>
    <xf numFmtId="0" fontId="3" fillId="0" borderId="9" xfId="0" applyFont="1" applyBorder="1"/>
    <xf numFmtId="0" fontId="3" fillId="0" borderId="10" xfId="0" applyFont="1" applyBorder="1"/>
    <xf numFmtId="0" fontId="7" fillId="3" borderId="11" xfId="0" applyFont="1" applyFill="1" applyBorder="1" applyAlignment="1">
      <alignment horizontal="left" vertical="center"/>
    </xf>
    <xf numFmtId="0" fontId="3" fillId="0" borderId="12" xfId="0" applyFont="1" applyBorder="1"/>
    <xf numFmtId="0" fontId="3" fillId="0" borderId="13" xfId="0" applyFont="1" applyBorder="1"/>
    <xf numFmtId="0" fontId="7" fillId="4" borderId="11" xfId="0" applyFont="1" applyFill="1" applyBorder="1" applyAlignment="1">
      <alignment horizontal="center" vertical="center" wrapText="1"/>
    </xf>
    <xf numFmtId="0" fontId="7" fillId="5" borderId="11" xfId="0" applyFont="1" applyFill="1" applyBorder="1" applyAlignment="1">
      <alignment horizontal="center" vertical="center" wrapText="1"/>
    </xf>
    <xf numFmtId="10" fontId="5" fillId="3" borderId="31" xfId="0" applyNumberFormat="1" applyFont="1" applyFill="1" applyBorder="1" applyAlignment="1">
      <alignment horizontal="center" vertical="center"/>
    </xf>
    <xf numFmtId="0" fontId="3" fillId="0" borderId="35" xfId="0" applyFont="1" applyBorder="1"/>
    <xf numFmtId="0" fontId="3" fillId="0" borderId="39" xfId="0" applyFont="1" applyBorder="1"/>
    <xf numFmtId="2" fontId="5" fillId="3" borderId="31" xfId="0" applyNumberFormat="1" applyFont="1" applyFill="1" applyBorder="1" applyAlignment="1">
      <alignment horizontal="center" vertical="center"/>
    </xf>
    <xf numFmtId="0" fontId="4" fillId="2" borderId="31" xfId="0" applyFont="1" applyFill="1" applyBorder="1" applyAlignment="1">
      <alignment horizontal="left" vertical="top" wrapText="1"/>
    </xf>
    <xf numFmtId="0" fontId="5" fillId="8" borderId="11" xfId="0" applyFont="1" applyFill="1" applyBorder="1" applyAlignment="1">
      <alignment horizontal="left" vertical="center"/>
    </xf>
    <xf numFmtId="0" fontId="5" fillId="4" borderId="11" xfId="0" applyFont="1" applyFill="1" applyBorder="1" applyAlignment="1">
      <alignment horizontal="left" vertical="center"/>
    </xf>
    <xf numFmtId="0" fontId="5" fillId="0" borderId="58" xfId="0" applyFont="1" applyBorder="1" applyAlignment="1">
      <alignment vertical="center"/>
    </xf>
    <xf numFmtId="0" fontId="3" fillId="0" borderId="59" xfId="0" applyFont="1" applyBorder="1"/>
    <xf numFmtId="0" fontId="3" fillId="0" borderId="14" xfId="0" applyFont="1" applyBorder="1"/>
    <xf numFmtId="0" fontId="4" fillId="2" borderId="60" xfId="0" applyFont="1" applyFill="1" applyBorder="1" applyAlignment="1">
      <alignment horizontal="left" vertical="top" wrapText="1"/>
    </xf>
    <xf numFmtId="0" fontId="3" fillId="0" borderId="61" xfId="0" applyFont="1" applyBorder="1"/>
    <xf numFmtId="0" fontId="3" fillId="0" borderId="62" xfId="0" applyFont="1" applyBorder="1"/>
    <xf numFmtId="0" fontId="3" fillId="0" borderId="63" xfId="0" applyFont="1" applyBorder="1"/>
    <xf numFmtId="0" fontId="0" fillId="0" borderId="0" xfId="0"/>
    <xf numFmtId="0" fontId="3" fillId="0" borderId="64" xfId="0" applyFont="1" applyBorder="1"/>
    <xf numFmtId="0" fontId="3" fillId="0" borderId="65" xfId="0" applyFont="1" applyBorder="1"/>
    <xf numFmtId="0" fontId="3" fillId="0" borderId="66" xfId="0" applyFont="1" applyBorder="1"/>
    <xf numFmtId="0" fontId="3" fillId="0" borderId="67" xfId="0" applyFont="1" applyBorder="1"/>
    <xf numFmtId="3" fontId="5" fillId="3" borderId="40" xfId="0" applyNumberFormat="1" applyFont="1" applyFill="1" applyBorder="1" applyAlignment="1">
      <alignment horizontal="left" vertical="center"/>
    </xf>
    <xf numFmtId="0" fontId="3" fillId="0" borderId="41" xfId="0" applyFont="1" applyBorder="1"/>
    <xf numFmtId="0" fontId="3" fillId="0" borderId="42" xfId="0" applyFont="1" applyBorder="1"/>
    <xf numFmtId="0" fontId="7" fillId="8" borderId="11" xfId="0" applyFont="1" applyFill="1" applyBorder="1" applyAlignment="1">
      <alignment horizontal="left" vertical="center"/>
    </xf>
    <xf numFmtId="0" fontId="7" fillId="9" borderId="11" xfId="0" applyFont="1" applyFill="1" applyBorder="1" applyAlignment="1">
      <alignment horizontal="center" vertical="center" wrapText="1"/>
    </xf>
    <xf numFmtId="10" fontId="5" fillId="8" borderId="31" xfId="0" applyNumberFormat="1" applyFont="1" applyFill="1" applyBorder="1" applyAlignment="1">
      <alignment horizontal="center" vertical="center"/>
    </xf>
    <xf numFmtId="2" fontId="5" fillId="8" borderId="3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workbookViewId="0">
      <selection activeCell="W8" sqref="W8"/>
    </sheetView>
  </sheetViews>
  <sheetFormatPr defaultColWidth="14.453125" defaultRowHeight="15" customHeight="1" x14ac:dyDescent="0.35"/>
  <cols>
    <col min="1" max="1" width="2.7265625" customWidth="1"/>
    <col min="2" max="17" width="8.7265625" customWidth="1"/>
    <col min="18" max="18" width="20.26953125" customWidth="1"/>
    <col min="19" max="26" width="8.7265625" customWidth="1"/>
  </cols>
  <sheetData>
    <row r="1" spans="1:26" ht="14.25" customHeight="1" x14ac:dyDescent="0.35"/>
    <row r="2" spans="1:26" ht="14.25" customHeight="1" x14ac:dyDescent="0.35">
      <c r="B2" s="1" t="s">
        <v>0</v>
      </c>
    </row>
    <row r="3" spans="1:26" ht="14.25" customHeight="1" x14ac:dyDescent="0.35">
      <c r="B3" s="1" t="s">
        <v>1</v>
      </c>
    </row>
    <row r="4" spans="1:26" ht="14.25" customHeight="1" x14ac:dyDescent="0.35"/>
    <row r="5" spans="1:26" ht="26.25" customHeight="1" x14ac:dyDescent="0.35">
      <c r="B5" s="73" t="s">
        <v>2</v>
      </c>
      <c r="C5" s="74"/>
      <c r="D5" s="74"/>
      <c r="E5" s="74"/>
      <c r="F5" s="74"/>
      <c r="G5" s="74"/>
      <c r="H5" s="74"/>
      <c r="I5" s="74"/>
      <c r="J5" s="74"/>
      <c r="K5" s="74"/>
      <c r="L5" s="74"/>
      <c r="M5" s="74"/>
      <c r="N5" s="74"/>
      <c r="O5" s="74"/>
      <c r="P5" s="74"/>
      <c r="Q5" s="74"/>
      <c r="R5" s="75"/>
    </row>
    <row r="6" spans="1:26" ht="409.5" customHeight="1" x14ac:dyDescent="0.35">
      <c r="A6" s="2"/>
      <c r="B6" s="76" t="s">
        <v>3</v>
      </c>
      <c r="C6" s="77"/>
      <c r="D6" s="77"/>
      <c r="E6" s="77"/>
      <c r="F6" s="77"/>
      <c r="G6" s="77"/>
      <c r="H6" s="77"/>
      <c r="I6" s="77"/>
      <c r="J6" s="77"/>
      <c r="K6" s="77"/>
      <c r="L6" s="77"/>
      <c r="M6" s="77"/>
      <c r="N6" s="77"/>
      <c r="O6" s="77"/>
      <c r="P6" s="77"/>
      <c r="Q6" s="77"/>
      <c r="R6" s="78"/>
      <c r="S6" s="2"/>
      <c r="T6" s="2"/>
      <c r="U6" s="2"/>
      <c r="V6" s="2"/>
      <c r="W6" s="2"/>
      <c r="X6" s="2"/>
      <c r="Y6" s="2"/>
      <c r="Z6" s="2"/>
    </row>
    <row r="7" spans="1:26" ht="14.25" customHeight="1" x14ac:dyDescent="0.35">
      <c r="A7" s="2"/>
      <c r="B7" s="73" t="s">
        <v>4</v>
      </c>
      <c r="C7" s="74"/>
      <c r="D7" s="74"/>
      <c r="E7" s="74"/>
      <c r="F7" s="74"/>
      <c r="G7" s="74"/>
      <c r="H7" s="74"/>
      <c r="I7" s="74"/>
      <c r="J7" s="74"/>
      <c r="K7" s="74"/>
      <c r="L7" s="74"/>
      <c r="M7" s="74"/>
      <c r="N7" s="74"/>
      <c r="O7" s="74"/>
      <c r="P7" s="74"/>
      <c r="Q7" s="74"/>
      <c r="R7" s="75"/>
      <c r="S7" s="2"/>
      <c r="T7" s="2"/>
      <c r="U7" s="2"/>
      <c r="V7" s="2"/>
      <c r="W7" s="2"/>
      <c r="X7" s="2"/>
      <c r="Y7" s="2"/>
      <c r="Z7" s="2"/>
    </row>
    <row r="8" spans="1:26" ht="79.5" customHeight="1" x14ac:dyDescent="0.35">
      <c r="B8" s="76" t="s">
        <v>5</v>
      </c>
      <c r="C8" s="77"/>
      <c r="D8" s="77"/>
      <c r="E8" s="77"/>
      <c r="F8" s="77"/>
      <c r="G8" s="77"/>
      <c r="H8" s="77"/>
      <c r="I8" s="77"/>
      <c r="J8" s="77"/>
      <c r="K8" s="77"/>
      <c r="L8" s="77"/>
      <c r="M8" s="77"/>
      <c r="N8" s="77"/>
      <c r="O8" s="77"/>
      <c r="P8" s="77"/>
      <c r="Q8" s="77"/>
      <c r="R8" s="78"/>
    </row>
    <row r="9" spans="1:26" ht="14.25" customHeight="1" x14ac:dyDescent="0.35"/>
    <row r="10" spans="1:26" ht="14.25" customHeight="1" x14ac:dyDescent="0.35"/>
    <row r="11" spans="1:26" ht="14.25" customHeight="1" x14ac:dyDescent="0.35"/>
    <row r="12" spans="1:26" ht="14.25" customHeight="1" x14ac:dyDescent="0.35"/>
    <row r="13" spans="1:26" ht="14.25" customHeight="1" x14ac:dyDescent="0.35"/>
    <row r="14" spans="1:26" ht="14.25" customHeight="1" x14ac:dyDescent="0.35"/>
    <row r="15" spans="1:26" ht="14.25" customHeight="1" x14ac:dyDescent="0.35"/>
    <row r="16" spans="1:2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4">
    <mergeCell ref="B5:R5"/>
    <mergeCell ref="B6:R6"/>
    <mergeCell ref="B7:R7"/>
    <mergeCell ref="B8:R8"/>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1006"/>
  <sheetViews>
    <sheetView showGridLines="0" tabSelected="1" topLeftCell="A28" workbookViewId="0"/>
  </sheetViews>
  <sheetFormatPr defaultColWidth="14.453125" defaultRowHeight="15" customHeight="1" x14ac:dyDescent="0.35"/>
  <cols>
    <col min="1" max="1" width="3.08984375" customWidth="1"/>
    <col min="2" max="2" width="33.453125" customWidth="1"/>
    <col min="3" max="3" width="12.26953125" customWidth="1"/>
    <col min="4" max="4" width="11" customWidth="1"/>
    <col min="5" max="5" width="14" customWidth="1"/>
    <col min="6" max="6" width="15.26953125" customWidth="1"/>
    <col min="7" max="14" width="14" customWidth="1"/>
    <col min="15" max="15" width="17.26953125" customWidth="1"/>
    <col min="16" max="17" width="14" customWidth="1"/>
    <col min="18" max="18" width="15.08984375" customWidth="1"/>
    <col min="19" max="19" width="15" customWidth="1"/>
    <col min="20" max="20" width="14" customWidth="1"/>
    <col min="21" max="22" width="11.453125" customWidth="1"/>
    <col min="23" max="23" width="11" customWidth="1"/>
    <col min="24" max="24" width="43.7265625" customWidth="1"/>
    <col min="25" max="33" width="9.26953125" customWidth="1"/>
  </cols>
  <sheetData>
    <row r="1" spans="1:33" ht="14.25" customHeight="1" x14ac:dyDescent="0.35">
      <c r="A1" s="3"/>
      <c r="B1" s="4"/>
      <c r="C1" s="4"/>
      <c r="D1" s="4"/>
      <c r="E1" s="4"/>
      <c r="F1" s="4"/>
      <c r="G1" s="4"/>
      <c r="H1" s="4"/>
      <c r="I1" s="4"/>
      <c r="J1" s="4"/>
      <c r="K1" s="4"/>
      <c r="L1" s="4"/>
      <c r="M1" s="4"/>
      <c r="N1" s="4"/>
      <c r="O1" s="4"/>
      <c r="P1" s="4"/>
      <c r="Q1" s="4"/>
      <c r="R1" s="4"/>
      <c r="S1" s="4"/>
      <c r="T1" s="4"/>
      <c r="U1" s="4"/>
      <c r="V1" s="4"/>
      <c r="W1" s="4"/>
      <c r="X1" s="4"/>
      <c r="Y1" s="3"/>
      <c r="Z1" s="3"/>
      <c r="AA1" s="3"/>
      <c r="AB1" s="3"/>
      <c r="AC1" s="3"/>
      <c r="AD1" s="3"/>
      <c r="AE1" s="3"/>
      <c r="AF1" s="3"/>
      <c r="AG1" s="3"/>
    </row>
    <row r="2" spans="1:33" ht="14.25" customHeight="1" x14ac:dyDescent="0.35">
      <c r="A2" s="3"/>
      <c r="B2" s="5" t="s">
        <v>6</v>
      </c>
      <c r="C2" s="5"/>
      <c r="D2" s="6" t="s">
        <v>7</v>
      </c>
      <c r="E2" s="79" t="s">
        <v>8</v>
      </c>
      <c r="F2" s="80"/>
      <c r="G2" s="80"/>
      <c r="H2" s="81"/>
      <c r="I2" s="4"/>
      <c r="J2" s="4"/>
      <c r="K2" s="4"/>
      <c r="L2" s="4"/>
      <c r="M2" s="4"/>
      <c r="N2" s="4"/>
      <c r="O2" s="4"/>
      <c r="P2" s="4"/>
      <c r="Q2" s="4"/>
      <c r="R2" s="4"/>
      <c r="S2" s="4"/>
      <c r="T2" s="4"/>
      <c r="U2" s="4"/>
      <c r="V2" s="4"/>
      <c r="W2" s="4"/>
      <c r="X2" s="4"/>
      <c r="Y2" s="3"/>
      <c r="Z2" s="3"/>
      <c r="AA2" s="3"/>
      <c r="AB2" s="3"/>
      <c r="AC2" s="3"/>
      <c r="AD2" s="3"/>
      <c r="AE2" s="3"/>
      <c r="AF2" s="3"/>
      <c r="AG2" s="3"/>
    </row>
    <row r="3" spans="1:33" ht="14.25" customHeight="1" x14ac:dyDescent="0.35">
      <c r="A3" s="3"/>
      <c r="B3" s="4"/>
      <c r="C3" s="4"/>
      <c r="D3" s="4"/>
      <c r="E3" s="4"/>
      <c r="F3" s="4"/>
      <c r="G3" s="4"/>
      <c r="H3" s="4"/>
      <c r="I3" s="4"/>
      <c r="J3" s="4"/>
      <c r="K3" s="4"/>
      <c r="L3" s="4"/>
      <c r="M3" s="4"/>
      <c r="N3" s="4"/>
      <c r="O3" s="4"/>
      <c r="P3" s="4"/>
      <c r="Q3" s="4"/>
      <c r="R3" s="4"/>
      <c r="S3" s="4"/>
      <c r="T3" s="4"/>
      <c r="U3" s="4"/>
      <c r="V3" s="4"/>
      <c r="W3" s="4"/>
      <c r="X3" s="4"/>
      <c r="Y3" s="3"/>
      <c r="Z3" s="3"/>
      <c r="AA3" s="3"/>
      <c r="AB3" s="3"/>
      <c r="AC3" s="3"/>
      <c r="AD3" s="3"/>
      <c r="AE3" s="3"/>
      <c r="AF3" s="3"/>
      <c r="AG3" s="3"/>
    </row>
    <row r="4" spans="1:33" ht="21" customHeight="1" x14ac:dyDescent="0.35">
      <c r="A4" s="3"/>
      <c r="B4" s="82" t="s">
        <v>9</v>
      </c>
      <c r="C4" s="83"/>
      <c r="D4" s="83"/>
      <c r="E4" s="83"/>
      <c r="F4" s="83"/>
      <c r="G4" s="83"/>
      <c r="H4" s="83"/>
      <c r="I4" s="83"/>
      <c r="J4" s="83"/>
      <c r="K4" s="83"/>
      <c r="L4" s="83"/>
      <c r="M4" s="83"/>
      <c r="N4" s="83"/>
      <c r="O4" s="83"/>
      <c r="P4" s="83"/>
      <c r="Q4" s="83"/>
      <c r="R4" s="83"/>
      <c r="S4" s="83"/>
      <c r="T4" s="83"/>
      <c r="U4" s="83"/>
      <c r="V4" s="83"/>
      <c r="W4" s="83"/>
      <c r="X4" s="84"/>
      <c r="Y4" s="3"/>
      <c r="Z4" s="3"/>
      <c r="AA4" s="3"/>
      <c r="AB4" s="3"/>
      <c r="AC4" s="3"/>
      <c r="AD4" s="3"/>
      <c r="AE4" s="3"/>
      <c r="AF4" s="3"/>
      <c r="AG4" s="3"/>
    </row>
    <row r="5" spans="1:33" ht="14.25" customHeight="1" x14ac:dyDescent="0.35">
      <c r="A5" s="3"/>
      <c r="B5" s="85" t="s">
        <v>10</v>
      </c>
      <c r="C5" s="83"/>
      <c r="D5" s="84"/>
      <c r="E5" s="86" t="s">
        <v>11</v>
      </c>
      <c r="F5" s="83"/>
      <c r="G5" s="83"/>
      <c r="H5" s="83"/>
      <c r="I5" s="83"/>
      <c r="J5" s="83"/>
      <c r="K5" s="83"/>
      <c r="L5" s="83"/>
      <c r="M5" s="83"/>
      <c r="N5" s="83"/>
      <c r="O5" s="83"/>
      <c r="P5" s="83"/>
      <c r="Q5" s="83"/>
      <c r="R5" s="83"/>
      <c r="S5" s="83"/>
      <c r="T5" s="83"/>
      <c r="U5" s="84"/>
      <c r="V5" s="7"/>
      <c r="W5" s="8"/>
      <c r="X5" s="9"/>
      <c r="Y5" s="10"/>
      <c r="Z5" s="3"/>
      <c r="AA5" s="3"/>
      <c r="AB5" s="3"/>
      <c r="AC5" s="3"/>
      <c r="AD5" s="3"/>
      <c r="AE5" s="3"/>
      <c r="AF5" s="3"/>
      <c r="AG5" s="3"/>
    </row>
    <row r="6" spans="1:33" ht="60" customHeight="1" x14ac:dyDescent="0.35">
      <c r="A6" s="11"/>
      <c r="B6" s="12" t="s">
        <v>12</v>
      </c>
      <c r="C6" s="13" t="s">
        <v>13</v>
      </c>
      <c r="D6" s="14" t="s">
        <v>14</v>
      </c>
      <c r="E6" s="15" t="s">
        <v>15</v>
      </c>
      <c r="F6" s="15" t="s">
        <v>16</v>
      </c>
      <c r="G6" s="15" t="s">
        <v>17</v>
      </c>
      <c r="H6" s="16" t="s">
        <v>18</v>
      </c>
      <c r="I6" s="16" t="s">
        <v>19</v>
      </c>
      <c r="J6" s="16" t="s">
        <v>20</v>
      </c>
      <c r="K6" s="16" t="s">
        <v>21</v>
      </c>
      <c r="L6" s="16" t="s">
        <v>22</v>
      </c>
      <c r="M6" s="16" t="s">
        <v>23</v>
      </c>
      <c r="N6" s="16" t="s">
        <v>24</v>
      </c>
      <c r="O6" s="16" t="s">
        <v>25</v>
      </c>
      <c r="P6" s="16" t="s">
        <v>26</v>
      </c>
      <c r="Q6" s="16" t="s">
        <v>27</v>
      </c>
      <c r="R6" s="16" t="s">
        <v>28</v>
      </c>
      <c r="S6" s="16" t="s">
        <v>29</v>
      </c>
      <c r="T6" s="16" t="s">
        <v>30</v>
      </c>
      <c r="U6" s="17" t="s">
        <v>31</v>
      </c>
      <c r="V6" s="18" t="s">
        <v>32</v>
      </c>
      <c r="W6" s="18" t="s">
        <v>33</v>
      </c>
      <c r="X6" s="19" t="s">
        <v>34</v>
      </c>
      <c r="Y6" s="3"/>
      <c r="Z6" s="3"/>
      <c r="AA6" s="3"/>
      <c r="AB6" s="3"/>
      <c r="AC6" s="3"/>
      <c r="AD6" s="3"/>
      <c r="AE6" s="20"/>
      <c r="AF6" s="21"/>
      <c r="AG6" s="22"/>
    </row>
    <row r="7" spans="1:33" ht="14.25" customHeight="1" x14ac:dyDescent="0.35">
      <c r="A7" s="23"/>
      <c r="B7" s="24" t="s">
        <v>35</v>
      </c>
      <c r="C7" s="25">
        <v>10</v>
      </c>
      <c r="D7" s="26">
        <v>1</v>
      </c>
      <c r="E7" s="27">
        <v>80</v>
      </c>
      <c r="F7" s="27"/>
      <c r="G7" s="27"/>
      <c r="H7" s="28"/>
      <c r="I7" s="28"/>
      <c r="J7" s="28"/>
      <c r="K7" s="28"/>
      <c r="L7" s="28"/>
      <c r="M7" s="28"/>
      <c r="N7" s="28"/>
      <c r="O7" s="28"/>
      <c r="P7" s="28"/>
      <c r="Q7" s="28"/>
      <c r="R7" s="28"/>
      <c r="S7" s="28"/>
      <c r="T7" s="29"/>
      <c r="U7" s="30">
        <f t="shared" ref="U7:U25" si="0">SUM(E7:T7)</f>
        <v>80</v>
      </c>
      <c r="V7" s="87">
        <f>IF(U51=0,0,U26/U51)</f>
        <v>0.8408966448833558</v>
      </c>
      <c r="W7" s="90">
        <f>SUM(D7:D25)</f>
        <v>25</v>
      </c>
      <c r="X7" s="91" t="s">
        <v>36</v>
      </c>
      <c r="Y7" s="3"/>
      <c r="Z7" s="3"/>
      <c r="AA7" s="3"/>
      <c r="AB7" s="3"/>
      <c r="AC7" s="3"/>
      <c r="AD7" s="3"/>
      <c r="AE7" s="3"/>
      <c r="AF7" s="3"/>
      <c r="AG7" s="3"/>
    </row>
    <row r="8" spans="1:33" ht="14.25" customHeight="1" x14ac:dyDescent="0.35">
      <c r="A8" s="23"/>
      <c r="B8" s="24" t="s">
        <v>37</v>
      </c>
      <c r="C8" s="25">
        <v>7</v>
      </c>
      <c r="D8" s="31">
        <v>1</v>
      </c>
      <c r="E8" s="32">
        <v>1160</v>
      </c>
      <c r="F8" s="32">
        <v>500</v>
      </c>
      <c r="G8" s="32"/>
      <c r="H8" s="33"/>
      <c r="I8" s="33"/>
      <c r="J8" s="33"/>
      <c r="K8" s="33">
        <v>500</v>
      </c>
      <c r="L8" s="33"/>
      <c r="M8" s="33"/>
      <c r="N8" s="33"/>
      <c r="O8" s="33">
        <v>200</v>
      </c>
      <c r="P8" s="33"/>
      <c r="Q8" s="33">
        <v>100</v>
      </c>
      <c r="R8" s="33">
        <v>300</v>
      </c>
      <c r="S8" s="33"/>
      <c r="T8" s="33"/>
      <c r="U8" s="30">
        <f t="shared" si="0"/>
        <v>2760</v>
      </c>
      <c r="V8" s="88"/>
      <c r="W8" s="88"/>
      <c r="X8" s="88"/>
      <c r="Y8" s="3"/>
      <c r="Z8" s="3"/>
      <c r="AA8" s="3"/>
      <c r="AB8" s="3"/>
      <c r="AC8" s="3"/>
      <c r="AD8" s="3"/>
      <c r="AE8" s="3"/>
      <c r="AF8" s="3"/>
      <c r="AG8" s="3"/>
    </row>
    <row r="9" spans="1:33" ht="14.25" customHeight="1" x14ac:dyDescent="0.35">
      <c r="A9" s="23"/>
      <c r="B9" s="24" t="s">
        <v>38</v>
      </c>
      <c r="C9" s="25">
        <v>5</v>
      </c>
      <c r="D9" s="31">
        <v>1</v>
      </c>
      <c r="E9" s="32"/>
      <c r="F9" s="32"/>
      <c r="G9" s="32"/>
      <c r="H9" s="33"/>
      <c r="I9" s="33"/>
      <c r="J9" s="33"/>
      <c r="K9" s="33"/>
      <c r="L9" s="33"/>
      <c r="M9" s="33"/>
      <c r="N9" s="33"/>
      <c r="O9" s="33"/>
      <c r="P9" s="33"/>
      <c r="Q9" s="33"/>
      <c r="R9" s="33"/>
      <c r="S9" s="33"/>
      <c r="T9" s="33"/>
      <c r="U9" s="30">
        <f t="shared" si="0"/>
        <v>0</v>
      </c>
      <c r="V9" s="88"/>
      <c r="W9" s="88"/>
      <c r="X9" s="88"/>
      <c r="Y9" s="3"/>
      <c r="Z9" s="3"/>
      <c r="AA9" s="3"/>
      <c r="AB9" s="3"/>
      <c r="AC9" s="3"/>
      <c r="AD9" s="3"/>
      <c r="AE9" s="3"/>
      <c r="AF9" s="3"/>
      <c r="AG9" s="3"/>
    </row>
    <row r="10" spans="1:33" ht="15" customHeight="1" x14ac:dyDescent="0.35">
      <c r="A10" s="23"/>
      <c r="B10" s="24" t="s">
        <v>39</v>
      </c>
      <c r="C10" s="25">
        <v>5</v>
      </c>
      <c r="D10" s="31">
        <v>1</v>
      </c>
      <c r="E10" s="32"/>
      <c r="F10" s="32"/>
      <c r="G10" s="32">
        <v>160</v>
      </c>
      <c r="H10" s="33">
        <v>60</v>
      </c>
      <c r="I10" s="33">
        <v>60</v>
      </c>
      <c r="J10" s="33"/>
      <c r="K10" s="33"/>
      <c r="L10" s="33"/>
      <c r="M10" s="33"/>
      <c r="N10" s="33"/>
      <c r="O10" s="33"/>
      <c r="P10" s="33"/>
      <c r="Q10" s="33"/>
      <c r="R10" s="33">
        <v>20</v>
      </c>
      <c r="S10" s="33"/>
      <c r="T10" s="33"/>
      <c r="U10" s="30">
        <f t="shared" si="0"/>
        <v>300</v>
      </c>
      <c r="V10" s="88"/>
      <c r="W10" s="88"/>
      <c r="X10" s="88"/>
      <c r="Y10" s="3"/>
      <c r="Z10" s="3"/>
      <c r="AA10" s="3"/>
      <c r="AB10" s="3"/>
      <c r="AC10" s="3"/>
      <c r="AD10" s="3"/>
      <c r="AE10" s="3"/>
      <c r="AF10" s="3"/>
      <c r="AG10" s="3"/>
    </row>
    <row r="11" spans="1:33" ht="15" customHeight="1" x14ac:dyDescent="0.35">
      <c r="A11" s="23"/>
      <c r="B11" s="24" t="s">
        <v>40</v>
      </c>
      <c r="C11" s="25">
        <v>5</v>
      </c>
      <c r="D11" s="31">
        <v>1</v>
      </c>
      <c r="E11" s="32"/>
      <c r="F11" s="32">
        <v>200</v>
      </c>
      <c r="G11" s="32"/>
      <c r="H11" s="33"/>
      <c r="I11" s="33"/>
      <c r="J11" s="33"/>
      <c r="K11" s="33">
        <v>100</v>
      </c>
      <c r="L11" s="33"/>
      <c r="M11" s="33"/>
      <c r="N11" s="33"/>
      <c r="O11" s="33"/>
      <c r="P11" s="33"/>
      <c r="Q11" s="33"/>
      <c r="R11" s="33">
        <v>860</v>
      </c>
      <c r="S11" s="33"/>
      <c r="T11" s="33"/>
      <c r="U11" s="30">
        <f t="shared" si="0"/>
        <v>1160</v>
      </c>
      <c r="V11" s="88"/>
      <c r="W11" s="88"/>
      <c r="X11" s="88"/>
      <c r="Y11" s="3"/>
      <c r="Z11" s="3"/>
      <c r="AA11" s="3"/>
      <c r="AB11" s="3"/>
      <c r="AC11" s="3"/>
      <c r="AD11" s="3"/>
      <c r="AE11" s="3"/>
      <c r="AF11" s="3"/>
      <c r="AG11" s="3"/>
    </row>
    <row r="12" spans="1:33" ht="14.25" customHeight="1" x14ac:dyDescent="0.35">
      <c r="A12" s="23"/>
      <c r="B12" s="24" t="s">
        <v>41</v>
      </c>
      <c r="C12" s="25">
        <v>5</v>
      </c>
      <c r="D12" s="31">
        <v>1</v>
      </c>
      <c r="E12" s="32"/>
      <c r="F12" s="32">
        <v>50</v>
      </c>
      <c r="G12" s="32">
        <v>20</v>
      </c>
      <c r="H12" s="33"/>
      <c r="I12" s="33"/>
      <c r="J12" s="33">
        <v>5</v>
      </c>
      <c r="K12" s="33"/>
      <c r="L12" s="33"/>
      <c r="M12" s="33">
        <v>80</v>
      </c>
      <c r="N12" s="33"/>
      <c r="O12" s="33"/>
      <c r="P12" s="33"/>
      <c r="Q12" s="33">
        <v>5</v>
      </c>
      <c r="R12" s="33"/>
      <c r="S12" s="33"/>
      <c r="T12" s="33"/>
      <c r="U12" s="30">
        <f t="shared" si="0"/>
        <v>160</v>
      </c>
      <c r="V12" s="88"/>
      <c r="W12" s="88"/>
      <c r="X12" s="88"/>
      <c r="Y12" s="3"/>
      <c r="Z12" s="3"/>
      <c r="AA12" s="3"/>
      <c r="AB12" s="3"/>
      <c r="AC12" s="3"/>
      <c r="AD12" s="3"/>
      <c r="AE12" s="3"/>
      <c r="AF12" s="3"/>
      <c r="AG12" s="3"/>
    </row>
    <row r="13" spans="1:33" ht="14.25" customHeight="1" x14ac:dyDescent="0.35">
      <c r="A13" s="23"/>
      <c r="B13" s="24" t="s">
        <v>42</v>
      </c>
      <c r="C13" s="25">
        <v>8</v>
      </c>
      <c r="D13" s="31">
        <v>1</v>
      </c>
      <c r="E13" s="32"/>
      <c r="F13" s="32"/>
      <c r="G13" s="32">
        <v>55</v>
      </c>
      <c r="H13" s="33"/>
      <c r="I13" s="33">
        <v>80</v>
      </c>
      <c r="J13" s="33"/>
      <c r="K13" s="33"/>
      <c r="L13" s="33">
        <v>80</v>
      </c>
      <c r="M13" s="33">
        <v>80</v>
      </c>
      <c r="N13" s="33"/>
      <c r="O13" s="33"/>
      <c r="P13" s="33"/>
      <c r="Q13" s="33">
        <v>8</v>
      </c>
      <c r="R13" s="33">
        <v>20</v>
      </c>
      <c r="S13" s="33"/>
      <c r="T13" s="33"/>
      <c r="U13" s="30">
        <f t="shared" si="0"/>
        <v>323</v>
      </c>
      <c r="V13" s="88"/>
      <c r="W13" s="88"/>
      <c r="X13" s="88"/>
      <c r="Y13" s="3"/>
      <c r="Z13" s="3"/>
      <c r="AA13" s="3"/>
      <c r="AB13" s="3"/>
      <c r="AC13" s="3"/>
      <c r="AD13" s="3"/>
      <c r="AE13" s="3"/>
      <c r="AF13" s="3"/>
      <c r="AG13" s="3"/>
    </row>
    <row r="14" spans="1:33" ht="14.25" customHeight="1" x14ac:dyDescent="0.35">
      <c r="A14" s="23"/>
      <c r="B14" s="24" t="s">
        <v>43</v>
      </c>
      <c r="C14" s="25">
        <v>5</v>
      </c>
      <c r="D14" s="31">
        <v>2</v>
      </c>
      <c r="E14" s="32"/>
      <c r="F14" s="32"/>
      <c r="G14" s="32"/>
      <c r="H14" s="33"/>
      <c r="I14" s="33">
        <v>600</v>
      </c>
      <c r="J14" s="33"/>
      <c r="K14" s="33"/>
      <c r="L14" s="33">
        <v>600</v>
      </c>
      <c r="M14" s="33">
        <v>580</v>
      </c>
      <c r="N14" s="33"/>
      <c r="O14" s="33"/>
      <c r="P14" s="33"/>
      <c r="Q14" s="33">
        <v>20</v>
      </c>
      <c r="R14" s="33"/>
      <c r="S14" s="33"/>
      <c r="T14" s="33"/>
      <c r="U14" s="30">
        <f t="shared" si="0"/>
        <v>1800</v>
      </c>
      <c r="V14" s="88"/>
      <c r="W14" s="88"/>
      <c r="X14" s="88"/>
      <c r="Y14" s="3"/>
      <c r="Z14" s="3"/>
      <c r="AA14" s="3"/>
      <c r="AB14" s="3"/>
      <c r="AC14" s="3"/>
      <c r="AD14" s="3"/>
      <c r="AE14" s="3"/>
      <c r="AF14" s="3"/>
      <c r="AG14" s="3"/>
    </row>
    <row r="15" spans="1:33" ht="14.25" customHeight="1" x14ac:dyDescent="0.35">
      <c r="A15" s="23"/>
      <c r="B15" s="24" t="s">
        <v>44</v>
      </c>
      <c r="C15" s="25">
        <v>8</v>
      </c>
      <c r="D15" s="31">
        <v>1</v>
      </c>
      <c r="E15" s="32"/>
      <c r="F15" s="32"/>
      <c r="G15" s="32">
        <v>40</v>
      </c>
      <c r="H15" s="33"/>
      <c r="I15" s="33">
        <v>50</v>
      </c>
      <c r="J15" s="33">
        <v>40</v>
      </c>
      <c r="K15" s="33"/>
      <c r="L15" s="33"/>
      <c r="M15" s="33"/>
      <c r="N15" s="33"/>
      <c r="O15" s="33"/>
      <c r="P15" s="33"/>
      <c r="Q15" s="33"/>
      <c r="R15" s="33">
        <v>10</v>
      </c>
      <c r="S15" s="33"/>
      <c r="T15" s="33"/>
      <c r="U15" s="30">
        <f t="shared" si="0"/>
        <v>140</v>
      </c>
      <c r="V15" s="88"/>
      <c r="W15" s="88"/>
      <c r="X15" s="88"/>
      <c r="Y15" s="3"/>
      <c r="Z15" s="3"/>
      <c r="AA15" s="3"/>
      <c r="AB15" s="3"/>
      <c r="AC15" s="3"/>
      <c r="AD15" s="3"/>
      <c r="AE15" s="3"/>
      <c r="AF15" s="3"/>
      <c r="AG15" s="3"/>
    </row>
    <row r="16" spans="1:33" ht="14.25" customHeight="1" x14ac:dyDescent="0.35">
      <c r="A16" s="23"/>
      <c r="B16" s="24" t="s">
        <v>45</v>
      </c>
      <c r="C16" s="25">
        <v>5</v>
      </c>
      <c r="D16" s="31">
        <v>2</v>
      </c>
      <c r="E16" s="32"/>
      <c r="F16" s="32">
        <v>100</v>
      </c>
      <c r="G16" s="32">
        <v>460</v>
      </c>
      <c r="H16" s="33">
        <v>250</v>
      </c>
      <c r="I16" s="33"/>
      <c r="J16" s="33"/>
      <c r="K16" s="33"/>
      <c r="L16" s="33"/>
      <c r="M16" s="33"/>
      <c r="N16" s="33"/>
      <c r="O16" s="33"/>
      <c r="P16" s="33"/>
      <c r="Q16" s="33">
        <v>40</v>
      </c>
      <c r="R16" s="33"/>
      <c r="S16" s="33"/>
      <c r="T16" s="33"/>
      <c r="U16" s="30">
        <f t="shared" si="0"/>
        <v>850</v>
      </c>
      <c r="V16" s="88"/>
      <c r="W16" s="88"/>
      <c r="X16" s="88"/>
      <c r="Y16" s="3"/>
      <c r="Z16" s="3"/>
      <c r="AA16" s="3"/>
      <c r="AB16" s="3"/>
      <c r="AC16" s="3"/>
      <c r="AD16" s="3"/>
      <c r="AE16" s="3"/>
      <c r="AF16" s="3"/>
      <c r="AG16" s="3"/>
    </row>
    <row r="17" spans="1:33" ht="14.25" customHeight="1" x14ac:dyDescent="0.35">
      <c r="A17" s="23"/>
      <c r="B17" s="24" t="s">
        <v>46</v>
      </c>
      <c r="C17" s="25">
        <v>4</v>
      </c>
      <c r="D17" s="31">
        <v>1</v>
      </c>
      <c r="E17" s="32"/>
      <c r="F17" s="32"/>
      <c r="G17" s="32"/>
      <c r="H17" s="33"/>
      <c r="I17" s="33">
        <v>580</v>
      </c>
      <c r="J17" s="33">
        <v>400</v>
      </c>
      <c r="K17" s="33"/>
      <c r="L17" s="33"/>
      <c r="M17" s="33"/>
      <c r="N17" s="33"/>
      <c r="O17" s="33"/>
      <c r="P17" s="33"/>
      <c r="Q17" s="33">
        <v>20</v>
      </c>
      <c r="R17" s="33"/>
      <c r="S17" s="33"/>
      <c r="T17" s="33"/>
      <c r="U17" s="30">
        <f t="shared" si="0"/>
        <v>1000</v>
      </c>
      <c r="V17" s="88"/>
      <c r="W17" s="88"/>
      <c r="X17" s="88"/>
      <c r="Y17" s="3"/>
      <c r="Z17" s="3"/>
      <c r="AA17" s="3"/>
      <c r="AB17" s="3"/>
      <c r="AC17" s="3"/>
      <c r="AD17" s="3"/>
      <c r="AE17" s="3"/>
      <c r="AF17" s="3"/>
      <c r="AG17" s="3"/>
    </row>
    <row r="18" spans="1:33" ht="14.25" customHeight="1" x14ac:dyDescent="0.35">
      <c r="A18" s="23"/>
      <c r="B18" s="24" t="s">
        <v>47</v>
      </c>
      <c r="C18" s="25">
        <v>5</v>
      </c>
      <c r="D18" s="31">
        <v>2</v>
      </c>
      <c r="E18" s="32"/>
      <c r="F18" s="32"/>
      <c r="G18" s="32"/>
      <c r="H18" s="33">
        <v>1600</v>
      </c>
      <c r="I18" s="33"/>
      <c r="J18" s="33">
        <v>1000</v>
      </c>
      <c r="K18" s="33">
        <v>100</v>
      </c>
      <c r="L18" s="33"/>
      <c r="M18" s="33"/>
      <c r="N18" s="33"/>
      <c r="O18" s="33"/>
      <c r="P18" s="33"/>
      <c r="Q18" s="33">
        <v>100</v>
      </c>
      <c r="R18" s="33">
        <v>100</v>
      </c>
      <c r="S18" s="33"/>
      <c r="T18" s="33"/>
      <c r="U18" s="30">
        <f t="shared" si="0"/>
        <v>2900</v>
      </c>
      <c r="V18" s="88"/>
      <c r="W18" s="88"/>
      <c r="X18" s="88"/>
      <c r="Y18" s="3"/>
      <c r="Z18" s="3"/>
      <c r="AA18" s="3"/>
      <c r="AB18" s="3"/>
      <c r="AC18" s="3"/>
      <c r="AD18" s="3"/>
      <c r="AE18" s="3"/>
      <c r="AF18" s="3"/>
      <c r="AG18" s="3"/>
    </row>
    <row r="19" spans="1:33" ht="14.25" customHeight="1" x14ac:dyDescent="0.35">
      <c r="A19" s="23"/>
      <c r="B19" s="24" t="s">
        <v>48</v>
      </c>
      <c r="C19" s="25">
        <v>3</v>
      </c>
      <c r="D19" s="31">
        <v>1</v>
      </c>
      <c r="E19" s="32"/>
      <c r="F19" s="32"/>
      <c r="G19" s="32"/>
      <c r="H19" s="33"/>
      <c r="I19" s="33"/>
      <c r="J19" s="33"/>
      <c r="K19" s="33"/>
      <c r="L19" s="33"/>
      <c r="M19" s="33"/>
      <c r="N19" s="33"/>
      <c r="O19" s="33"/>
      <c r="P19" s="33"/>
      <c r="Q19" s="33"/>
      <c r="R19" s="33"/>
      <c r="S19" s="33">
        <v>50</v>
      </c>
      <c r="T19" s="33"/>
      <c r="U19" s="30">
        <f t="shared" si="0"/>
        <v>50</v>
      </c>
      <c r="V19" s="88"/>
      <c r="W19" s="88"/>
      <c r="X19" s="88"/>
      <c r="Y19" s="3"/>
      <c r="Z19" s="3"/>
      <c r="AA19" s="3"/>
      <c r="AB19" s="3"/>
      <c r="AC19" s="3"/>
      <c r="AD19" s="3"/>
      <c r="AE19" s="3"/>
      <c r="AF19" s="3"/>
      <c r="AG19" s="3"/>
    </row>
    <row r="20" spans="1:33" ht="14.25" customHeight="1" x14ac:dyDescent="0.35">
      <c r="A20" s="23"/>
      <c r="B20" s="24" t="s">
        <v>49</v>
      </c>
      <c r="C20" s="25">
        <v>1</v>
      </c>
      <c r="D20" s="31">
        <v>1</v>
      </c>
      <c r="E20" s="32"/>
      <c r="F20" s="32"/>
      <c r="G20" s="32"/>
      <c r="H20" s="33"/>
      <c r="I20" s="33"/>
      <c r="J20" s="33"/>
      <c r="K20" s="33"/>
      <c r="L20" s="33"/>
      <c r="M20" s="33"/>
      <c r="N20" s="33"/>
      <c r="O20" s="33"/>
      <c r="P20" s="33"/>
      <c r="Q20" s="33"/>
      <c r="R20" s="33"/>
      <c r="S20" s="33">
        <v>150</v>
      </c>
      <c r="T20" s="33"/>
      <c r="U20" s="30">
        <f t="shared" si="0"/>
        <v>150</v>
      </c>
      <c r="V20" s="88"/>
      <c r="W20" s="88"/>
      <c r="X20" s="88"/>
      <c r="Y20" s="3"/>
      <c r="Z20" s="3"/>
      <c r="AA20" s="3"/>
      <c r="AB20" s="3"/>
      <c r="AC20" s="3"/>
      <c r="AD20" s="3"/>
      <c r="AE20" s="3"/>
      <c r="AF20" s="3"/>
      <c r="AG20" s="3"/>
    </row>
    <row r="21" spans="1:33" ht="14.25" customHeight="1" x14ac:dyDescent="0.35">
      <c r="A21" s="23"/>
      <c r="B21" s="24" t="s">
        <v>50</v>
      </c>
      <c r="C21" s="25">
        <v>5</v>
      </c>
      <c r="D21" s="31">
        <v>1</v>
      </c>
      <c r="E21" s="32"/>
      <c r="F21" s="32"/>
      <c r="G21" s="32"/>
      <c r="H21" s="33"/>
      <c r="I21" s="33"/>
      <c r="J21" s="33"/>
      <c r="K21" s="33"/>
      <c r="L21" s="33"/>
      <c r="M21" s="33">
        <v>310</v>
      </c>
      <c r="N21" s="33"/>
      <c r="O21" s="33"/>
      <c r="P21" s="33"/>
      <c r="Q21" s="33">
        <v>10</v>
      </c>
      <c r="R21" s="33"/>
      <c r="S21" s="33"/>
      <c r="T21" s="33"/>
      <c r="U21" s="30">
        <f t="shared" si="0"/>
        <v>320</v>
      </c>
      <c r="V21" s="88"/>
      <c r="W21" s="88"/>
      <c r="X21" s="88"/>
      <c r="Y21" s="3"/>
      <c r="Z21" s="3"/>
      <c r="AA21" s="3"/>
      <c r="AB21" s="3"/>
      <c r="AC21" s="3"/>
      <c r="AD21" s="3"/>
      <c r="AE21" s="3"/>
      <c r="AF21" s="3"/>
      <c r="AG21" s="3"/>
    </row>
    <row r="22" spans="1:33" ht="14.25" customHeight="1" x14ac:dyDescent="0.35">
      <c r="A22" s="23"/>
      <c r="B22" s="24" t="s">
        <v>51</v>
      </c>
      <c r="C22" s="25">
        <v>5</v>
      </c>
      <c r="D22" s="31">
        <v>2</v>
      </c>
      <c r="E22" s="32"/>
      <c r="F22" s="32">
        <v>1200</v>
      </c>
      <c r="G22" s="32">
        <v>1200</v>
      </c>
      <c r="H22" s="33"/>
      <c r="I22" s="33"/>
      <c r="J22" s="33"/>
      <c r="K22" s="33"/>
      <c r="L22" s="33"/>
      <c r="M22" s="33">
        <v>1600</v>
      </c>
      <c r="N22" s="33"/>
      <c r="O22" s="33"/>
      <c r="P22" s="33"/>
      <c r="Q22" s="33">
        <v>900</v>
      </c>
      <c r="R22" s="33"/>
      <c r="S22" s="33"/>
      <c r="T22" s="33"/>
      <c r="U22" s="30">
        <f t="shared" si="0"/>
        <v>4900</v>
      </c>
      <c r="V22" s="88"/>
      <c r="W22" s="88"/>
      <c r="X22" s="88"/>
      <c r="Y22" s="3"/>
      <c r="Z22" s="3"/>
      <c r="AA22" s="3"/>
      <c r="AB22" s="3"/>
      <c r="AC22" s="3"/>
      <c r="AD22" s="3"/>
      <c r="AE22" s="3"/>
      <c r="AF22" s="3"/>
      <c r="AG22" s="3"/>
    </row>
    <row r="23" spans="1:33" ht="14.25" customHeight="1" x14ac:dyDescent="0.35">
      <c r="A23" s="23"/>
      <c r="B23" s="24" t="s">
        <v>52</v>
      </c>
      <c r="C23" s="25">
        <v>10</v>
      </c>
      <c r="D23" s="34">
        <v>2</v>
      </c>
      <c r="E23" s="32">
        <v>40</v>
      </c>
      <c r="F23" s="32"/>
      <c r="G23" s="32"/>
      <c r="H23" s="33"/>
      <c r="I23" s="33"/>
      <c r="J23" s="33"/>
      <c r="K23" s="33"/>
      <c r="L23" s="33"/>
      <c r="M23" s="33"/>
      <c r="N23" s="33"/>
      <c r="O23" s="33">
        <v>40</v>
      </c>
      <c r="P23" s="33"/>
      <c r="Q23" s="33"/>
      <c r="R23" s="33"/>
      <c r="S23" s="33"/>
      <c r="T23" s="33"/>
      <c r="U23" s="30">
        <f t="shared" si="0"/>
        <v>80</v>
      </c>
      <c r="V23" s="88"/>
      <c r="W23" s="88"/>
      <c r="X23" s="88"/>
      <c r="Y23" s="3"/>
      <c r="Z23" s="3"/>
      <c r="AA23" s="3"/>
      <c r="AB23" s="3"/>
      <c r="AC23" s="3"/>
      <c r="AD23" s="3"/>
      <c r="AE23" s="3"/>
      <c r="AF23" s="3"/>
      <c r="AG23" s="3"/>
    </row>
    <row r="24" spans="1:33" ht="14.25" customHeight="1" x14ac:dyDescent="0.35">
      <c r="A24" s="23"/>
      <c r="B24" s="24" t="s">
        <v>53</v>
      </c>
      <c r="C24" s="25">
        <v>5</v>
      </c>
      <c r="D24" s="31">
        <v>1</v>
      </c>
      <c r="E24" s="27"/>
      <c r="F24" s="27"/>
      <c r="G24" s="27">
        <v>560</v>
      </c>
      <c r="H24" s="28"/>
      <c r="I24" s="28"/>
      <c r="J24" s="28"/>
      <c r="K24" s="28"/>
      <c r="L24" s="28"/>
      <c r="M24" s="28"/>
      <c r="N24" s="28">
        <v>1600</v>
      </c>
      <c r="O24" s="28"/>
      <c r="P24" s="28"/>
      <c r="Q24" s="28">
        <v>200</v>
      </c>
      <c r="R24" s="28"/>
      <c r="S24" s="28"/>
      <c r="T24" s="28"/>
      <c r="U24" s="30">
        <f t="shared" si="0"/>
        <v>2360</v>
      </c>
      <c r="V24" s="88"/>
      <c r="W24" s="88"/>
      <c r="X24" s="88"/>
      <c r="Y24" s="3"/>
      <c r="Z24" s="3"/>
      <c r="AA24" s="3"/>
      <c r="AB24" s="3"/>
      <c r="AC24" s="3"/>
      <c r="AD24" s="3"/>
      <c r="AE24" s="3"/>
      <c r="AF24" s="3"/>
      <c r="AG24" s="3"/>
    </row>
    <row r="25" spans="1:33" ht="14.25" customHeight="1" x14ac:dyDescent="0.35">
      <c r="A25" s="23"/>
      <c r="B25" s="24" t="s">
        <v>54</v>
      </c>
      <c r="C25" s="25">
        <v>3</v>
      </c>
      <c r="D25" s="35">
        <v>2</v>
      </c>
      <c r="E25" s="32"/>
      <c r="F25" s="32"/>
      <c r="G25" s="32"/>
      <c r="H25" s="33"/>
      <c r="I25" s="33"/>
      <c r="J25" s="33">
        <v>700</v>
      </c>
      <c r="K25" s="33">
        <v>200</v>
      </c>
      <c r="L25" s="33"/>
      <c r="M25" s="33"/>
      <c r="N25" s="33">
        <v>2000</v>
      </c>
      <c r="O25" s="33"/>
      <c r="P25" s="33"/>
      <c r="Q25" s="33">
        <v>800</v>
      </c>
      <c r="R25" s="36"/>
      <c r="S25" s="36"/>
      <c r="T25" s="37"/>
      <c r="U25" s="30">
        <f t="shared" si="0"/>
        <v>3700</v>
      </c>
      <c r="V25" s="89"/>
      <c r="W25" s="89"/>
      <c r="X25" s="89"/>
      <c r="Y25" s="3"/>
      <c r="Z25" s="3"/>
      <c r="AA25" s="3"/>
      <c r="AB25" s="3"/>
      <c r="AC25" s="3"/>
      <c r="AD25" s="3"/>
      <c r="AE25" s="3"/>
      <c r="AF25" s="3"/>
      <c r="AG25" s="3"/>
    </row>
    <row r="26" spans="1:33" ht="14.25" customHeight="1" x14ac:dyDescent="0.35">
      <c r="A26" s="3"/>
      <c r="B26" s="106" t="s">
        <v>55</v>
      </c>
      <c r="C26" s="107"/>
      <c r="D26" s="108"/>
      <c r="E26" s="38">
        <f t="shared" ref="E26:U26" si="1">SUM(E7:E25)</f>
        <v>1280</v>
      </c>
      <c r="F26" s="38">
        <f t="shared" si="1"/>
        <v>2050</v>
      </c>
      <c r="G26" s="38">
        <f t="shared" si="1"/>
        <v>2495</v>
      </c>
      <c r="H26" s="39">
        <f t="shared" si="1"/>
        <v>1910</v>
      </c>
      <c r="I26" s="39">
        <f t="shared" si="1"/>
        <v>1370</v>
      </c>
      <c r="J26" s="39">
        <f t="shared" si="1"/>
        <v>2145</v>
      </c>
      <c r="K26" s="39">
        <f t="shared" si="1"/>
        <v>900</v>
      </c>
      <c r="L26" s="39">
        <f t="shared" si="1"/>
        <v>680</v>
      </c>
      <c r="M26" s="39">
        <f t="shared" si="1"/>
        <v>2650</v>
      </c>
      <c r="N26" s="39">
        <f t="shared" si="1"/>
        <v>3600</v>
      </c>
      <c r="O26" s="39">
        <f t="shared" si="1"/>
        <v>240</v>
      </c>
      <c r="P26" s="39">
        <f t="shared" si="1"/>
        <v>0</v>
      </c>
      <c r="Q26" s="39">
        <f t="shared" si="1"/>
        <v>2203</v>
      </c>
      <c r="R26" s="39">
        <f t="shared" si="1"/>
        <v>1310</v>
      </c>
      <c r="S26" s="39">
        <f t="shared" si="1"/>
        <v>200</v>
      </c>
      <c r="T26" s="39">
        <f t="shared" si="1"/>
        <v>0</v>
      </c>
      <c r="U26" s="40">
        <f t="shared" si="1"/>
        <v>23033</v>
      </c>
      <c r="V26" s="41"/>
      <c r="W26" s="3"/>
      <c r="X26" s="3"/>
      <c r="Y26" s="3"/>
      <c r="Z26" s="3"/>
      <c r="AA26" s="3"/>
      <c r="AB26" s="3"/>
      <c r="AC26" s="3"/>
      <c r="AD26" s="3"/>
      <c r="AE26" s="3"/>
      <c r="AF26" s="3"/>
      <c r="AG26" s="3"/>
    </row>
    <row r="27" spans="1:33" ht="14.25" customHeight="1" x14ac:dyDescent="0.35">
      <c r="A27" s="3"/>
      <c r="B27" s="4"/>
      <c r="C27" s="4"/>
      <c r="D27" s="4"/>
      <c r="E27" s="4"/>
      <c r="F27" s="4"/>
      <c r="G27" s="4"/>
      <c r="H27" s="4"/>
      <c r="I27" s="4"/>
      <c r="J27" s="4"/>
      <c r="K27" s="4"/>
      <c r="L27" s="4"/>
      <c r="M27" s="4"/>
      <c r="N27" s="4"/>
      <c r="O27" s="4"/>
      <c r="P27" s="4"/>
      <c r="Q27" s="4"/>
      <c r="R27" s="4"/>
      <c r="S27" s="4"/>
      <c r="T27" s="4"/>
      <c r="U27" s="4"/>
      <c r="V27" s="4"/>
      <c r="W27" s="4"/>
      <c r="X27" s="4"/>
      <c r="Y27" s="3"/>
      <c r="Z27" s="3"/>
      <c r="AA27" s="3"/>
      <c r="AB27" s="3"/>
      <c r="AC27" s="3"/>
      <c r="AD27" s="3"/>
      <c r="AE27" s="3"/>
      <c r="AF27" s="3"/>
      <c r="AG27" s="3"/>
    </row>
    <row r="28" spans="1:33" ht="14.25" customHeight="1" x14ac:dyDescent="0.35">
      <c r="A28" s="3"/>
      <c r="B28" s="109" t="s">
        <v>56</v>
      </c>
      <c r="C28" s="83"/>
      <c r="D28" s="83"/>
      <c r="E28" s="83"/>
      <c r="F28" s="83"/>
      <c r="G28" s="83"/>
      <c r="H28" s="83"/>
      <c r="I28" s="83"/>
      <c r="J28" s="83"/>
      <c r="K28" s="83"/>
      <c r="L28" s="83"/>
      <c r="M28" s="83"/>
      <c r="N28" s="83"/>
      <c r="O28" s="83"/>
      <c r="P28" s="83"/>
      <c r="Q28" s="83"/>
      <c r="R28" s="83"/>
      <c r="S28" s="83"/>
      <c r="T28" s="83"/>
      <c r="U28" s="83"/>
      <c r="V28" s="83"/>
      <c r="W28" s="83"/>
      <c r="X28" s="84"/>
      <c r="Y28" s="3"/>
      <c r="Z28" s="3"/>
      <c r="AA28" s="3"/>
      <c r="AB28" s="3"/>
      <c r="AC28" s="3"/>
      <c r="AD28" s="3"/>
      <c r="AE28" s="3"/>
      <c r="AF28" s="3"/>
      <c r="AG28" s="3"/>
    </row>
    <row r="29" spans="1:33" ht="21" customHeight="1" x14ac:dyDescent="0.35">
      <c r="A29" s="3"/>
      <c r="B29" s="85" t="s">
        <v>10</v>
      </c>
      <c r="C29" s="83"/>
      <c r="D29" s="84"/>
      <c r="E29" s="110" t="s">
        <v>11</v>
      </c>
      <c r="F29" s="83"/>
      <c r="G29" s="83"/>
      <c r="H29" s="83"/>
      <c r="I29" s="83"/>
      <c r="J29" s="83"/>
      <c r="K29" s="83"/>
      <c r="L29" s="83"/>
      <c r="M29" s="83"/>
      <c r="N29" s="83"/>
      <c r="O29" s="83"/>
      <c r="P29" s="83"/>
      <c r="Q29" s="83"/>
      <c r="R29" s="83"/>
      <c r="S29" s="83"/>
      <c r="T29" s="83"/>
      <c r="U29" s="84"/>
      <c r="V29" s="7"/>
      <c r="W29" s="8"/>
      <c r="X29" s="9"/>
      <c r="Y29" s="10"/>
      <c r="Z29" s="3"/>
      <c r="AA29" s="3"/>
      <c r="AB29" s="3"/>
      <c r="AC29" s="3"/>
      <c r="AD29" s="3"/>
      <c r="AE29" s="3"/>
      <c r="AF29" s="3"/>
      <c r="AG29" s="3"/>
    </row>
    <row r="30" spans="1:33" ht="60" customHeight="1" x14ac:dyDescent="0.35">
      <c r="A30" s="3"/>
      <c r="B30" s="42" t="s">
        <v>12</v>
      </c>
      <c r="C30" s="13" t="s">
        <v>13</v>
      </c>
      <c r="D30" s="14" t="s">
        <v>14</v>
      </c>
      <c r="E30" s="43" t="s">
        <v>15</v>
      </c>
      <c r="F30" s="43" t="s">
        <v>16</v>
      </c>
      <c r="G30" s="43" t="s">
        <v>17</v>
      </c>
      <c r="H30" s="43" t="s">
        <v>18</v>
      </c>
      <c r="I30" s="43" t="s">
        <v>19</v>
      </c>
      <c r="J30" s="43" t="s">
        <v>20</v>
      </c>
      <c r="K30" s="43" t="s">
        <v>21</v>
      </c>
      <c r="L30" s="43" t="s">
        <v>22</v>
      </c>
      <c r="M30" s="43" t="s">
        <v>23</v>
      </c>
      <c r="N30" s="43" t="s">
        <v>24</v>
      </c>
      <c r="O30" s="43" t="s">
        <v>25</v>
      </c>
      <c r="P30" s="43" t="s">
        <v>26</v>
      </c>
      <c r="Q30" s="43" t="s">
        <v>27</v>
      </c>
      <c r="R30" s="43" t="s">
        <v>28</v>
      </c>
      <c r="S30" s="43" t="s">
        <v>29</v>
      </c>
      <c r="T30" s="43" t="s">
        <v>57</v>
      </c>
      <c r="U30" s="44" t="s">
        <v>31</v>
      </c>
      <c r="V30" s="18" t="s">
        <v>32</v>
      </c>
      <c r="W30" s="18" t="s">
        <v>33</v>
      </c>
      <c r="X30" s="19" t="s">
        <v>58</v>
      </c>
      <c r="Y30" s="3"/>
      <c r="Z30" s="3"/>
      <c r="AA30" s="3"/>
      <c r="AB30" s="3"/>
      <c r="AC30" s="3"/>
      <c r="AD30" s="3"/>
      <c r="AE30" s="3"/>
      <c r="AF30" s="3"/>
      <c r="AG30" s="3"/>
    </row>
    <row r="31" spans="1:33" ht="14.25" customHeight="1" x14ac:dyDescent="0.35">
      <c r="A31" s="3"/>
      <c r="B31" s="45" t="s">
        <v>59</v>
      </c>
      <c r="C31" s="46">
        <v>10</v>
      </c>
      <c r="D31" s="26">
        <v>1</v>
      </c>
      <c r="E31" s="27">
        <v>120</v>
      </c>
      <c r="F31" s="27"/>
      <c r="G31" s="27"/>
      <c r="H31" s="28"/>
      <c r="I31" s="28"/>
      <c r="J31" s="28"/>
      <c r="K31" s="28"/>
      <c r="L31" s="28"/>
      <c r="M31" s="28"/>
      <c r="N31" s="28"/>
      <c r="O31" s="28">
        <v>80</v>
      </c>
      <c r="P31" s="28"/>
      <c r="Q31" s="28">
        <v>20</v>
      </c>
      <c r="R31" s="28">
        <v>80</v>
      </c>
      <c r="S31" s="28"/>
      <c r="T31" s="29"/>
      <c r="U31" s="47">
        <f t="shared" ref="U31:U47" si="2">SUM(E31:T31)</f>
        <v>300</v>
      </c>
      <c r="V31" s="111">
        <f>IF(U51=0,0,U48/U51)</f>
        <v>0.15910335511664414</v>
      </c>
      <c r="W31" s="112">
        <f>SUM(D31:D47)</f>
        <v>23</v>
      </c>
      <c r="X31" s="91" t="s">
        <v>60</v>
      </c>
      <c r="Y31" s="3"/>
      <c r="Z31" s="3"/>
      <c r="AA31" s="3"/>
      <c r="AB31" s="3"/>
      <c r="AC31" s="3"/>
      <c r="AD31" s="3"/>
      <c r="AE31" s="3"/>
      <c r="AF31" s="3"/>
      <c r="AG31" s="3"/>
    </row>
    <row r="32" spans="1:33" ht="14.25" customHeight="1" x14ac:dyDescent="0.35">
      <c r="A32" s="3"/>
      <c r="B32" s="45" t="s">
        <v>61</v>
      </c>
      <c r="C32" s="46">
        <v>7</v>
      </c>
      <c r="D32" s="34">
        <v>1</v>
      </c>
      <c r="E32" s="32">
        <v>450</v>
      </c>
      <c r="F32" s="32"/>
      <c r="G32" s="32"/>
      <c r="H32" s="33"/>
      <c r="I32" s="33"/>
      <c r="J32" s="33">
        <v>40</v>
      </c>
      <c r="K32" s="33">
        <v>40</v>
      </c>
      <c r="L32" s="33">
        <v>16</v>
      </c>
      <c r="M32" s="33"/>
      <c r="N32" s="33">
        <v>40</v>
      </c>
      <c r="O32" s="33">
        <v>300</v>
      </c>
      <c r="P32" s="33"/>
      <c r="Q32" s="33">
        <v>40</v>
      </c>
      <c r="R32" s="33">
        <v>150</v>
      </c>
      <c r="S32" s="33"/>
      <c r="T32" s="33"/>
      <c r="U32" s="47">
        <f t="shared" si="2"/>
        <v>1076</v>
      </c>
      <c r="V32" s="88"/>
      <c r="W32" s="88"/>
      <c r="X32" s="88"/>
      <c r="Y32" s="3"/>
      <c r="Z32" s="3"/>
      <c r="AA32" s="3"/>
      <c r="AB32" s="3"/>
      <c r="AC32" s="3"/>
      <c r="AD32" s="3"/>
      <c r="AE32" s="3"/>
      <c r="AF32" s="3"/>
      <c r="AG32" s="3"/>
    </row>
    <row r="33" spans="1:33" ht="14.25" customHeight="1" x14ac:dyDescent="0.35">
      <c r="A33" s="3"/>
      <c r="B33" s="48" t="s">
        <v>62</v>
      </c>
      <c r="C33" s="46">
        <v>5</v>
      </c>
      <c r="D33" s="34">
        <v>1</v>
      </c>
      <c r="E33" s="32">
        <v>120</v>
      </c>
      <c r="F33" s="32">
        <v>120</v>
      </c>
      <c r="G33" s="32">
        <v>80</v>
      </c>
      <c r="H33" s="33">
        <v>100</v>
      </c>
      <c r="I33" s="33">
        <v>60</v>
      </c>
      <c r="J33" s="33">
        <v>200</v>
      </c>
      <c r="K33" s="33"/>
      <c r="L33" s="33">
        <v>20</v>
      </c>
      <c r="M33" s="33"/>
      <c r="N33" s="33">
        <v>60</v>
      </c>
      <c r="O33" s="33"/>
      <c r="P33" s="33"/>
      <c r="Q33" s="33">
        <v>80</v>
      </c>
      <c r="R33" s="33">
        <v>80</v>
      </c>
      <c r="S33" s="33"/>
      <c r="T33" s="33"/>
      <c r="U33" s="47">
        <f t="shared" si="2"/>
        <v>920</v>
      </c>
      <c r="V33" s="88"/>
      <c r="W33" s="88"/>
      <c r="X33" s="88"/>
      <c r="Y33" s="3"/>
      <c r="Z33" s="3"/>
      <c r="AA33" s="3"/>
      <c r="AB33" s="3"/>
      <c r="AC33" s="3"/>
      <c r="AD33" s="3"/>
      <c r="AE33" s="3"/>
      <c r="AF33" s="3"/>
      <c r="AG33" s="3"/>
    </row>
    <row r="34" spans="1:33" ht="37.5" customHeight="1" x14ac:dyDescent="0.35">
      <c r="A34" s="3"/>
      <c r="B34" s="45" t="s">
        <v>63</v>
      </c>
      <c r="C34" s="46">
        <v>5</v>
      </c>
      <c r="D34" s="34">
        <v>3</v>
      </c>
      <c r="E34" s="32">
        <v>6</v>
      </c>
      <c r="F34" s="32"/>
      <c r="G34" s="32"/>
      <c r="H34" s="33"/>
      <c r="I34" s="33"/>
      <c r="J34" s="33">
        <v>120</v>
      </c>
      <c r="K34" s="33">
        <v>240</v>
      </c>
      <c r="L34" s="33"/>
      <c r="M34" s="33"/>
      <c r="N34" s="33"/>
      <c r="O34" s="33">
        <v>100</v>
      </c>
      <c r="P34" s="33"/>
      <c r="Q34" s="33"/>
      <c r="R34" s="33">
        <f>80*3</f>
        <v>240</v>
      </c>
      <c r="S34" s="33"/>
      <c r="T34" s="33"/>
      <c r="U34" s="47">
        <f t="shared" si="2"/>
        <v>706</v>
      </c>
      <c r="V34" s="88"/>
      <c r="W34" s="88"/>
      <c r="X34" s="88"/>
      <c r="Y34" s="3"/>
      <c r="Z34" s="3"/>
      <c r="AA34" s="3"/>
      <c r="AB34" s="3"/>
      <c r="AC34" s="3"/>
      <c r="AD34" s="3"/>
      <c r="AE34" s="3"/>
      <c r="AF34" s="3"/>
      <c r="AG34" s="3"/>
    </row>
    <row r="35" spans="1:33" ht="14.25" customHeight="1" x14ac:dyDescent="0.35">
      <c r="A35" s="3"/>
      <c r="B35" s="45" t="s">
        <v>64</v>
      </c>
      <c r="C35" s="46">
        <v>2</v>
      </c>
      <c r="D35" s="34">
        <v>5</v>
      </c>
      <c r="E35" s="32"/>
      <c r="F35" s="32"/>
      <c r="G35" s="32"/>
      <c r="H35" s="33"/>
      <c r="I35" s="33"/>
      <c r="J35" s="33"/>
      <c r="K35" s="33"/>
      <c r="L35" s="33"/>
      <c r="M35" s="33"/>
      <c r="N35" s="33"/>
      <c r="O35" s="33"/>
      <c r="P35" s="33"/>
      <c r="Q35" s="33"/>
      <c r="R35" s="33"/>
      <c r="S35" s="33">
        <f>60*5</f>
        <v>300</v>
      </c>
      <c r="T35" s="33">
        <v>200</v>
      </c>
      <c r="U35" s="47">
        <f t="shared" si="2"/>
        <v>500</v>
      </c>
      <c r="V35" s="88"/>
      <c r="W35" s="88"/>
      <c r="X35" s="88"/>
      <c r="Y35" s="3"/>
      <c r="Z35" s="3"/>
      <c r="AA35" s="3"/>
      <c r="AB35" s="3"/>
      <c r="AC35" s="3"/>
      <c r="AD35" s="3"/>
      <c r="AE35" s="3"/>
      <c r="AF35" s="3"/>
      <c r="AG35" s="3"/>
    </row>
    <row r="36" spans="1:33" ht="14.25" customHeight="1" x14ac:dyDescent="0.35">
      <c r="A36" s="3"/>
      <c r="B36" s="45" t="s">
        <v>65</v>
      </c>
      <c r="C36" s="46">
        <v>5</v>
      </c>
      <c r="D36" s="34">
        <v>1</v>
      </c>
      <c r="E36" s="32"/>
      <c r="F36" s="49"/>
      <c r="G36" s="32"/>
      <c r="H36" s="33">
        <v>12</v>
      </c>
      <c r="I36" s="33"/>
      <c r="J36" s="33"/>
      <c r="K36" s="33"/>
      <c r="L36" s="33"/>
      <c r="M36" s="50"/>
      <c r="N36" s="33"/>
      <c r="O36" s="33"/>
      <c r="P36" s="33"/>
      <c r="Q36" s="33"/>
      <c r="R36" s="33"/>
      <c r="S36" s="33"/>
      <c r="T36" s="33"/>
      <c r="U36" s="47">
        <f t="shared" si="2"/>
        <v>12</v>
      </c>
      <c r="V36" s="88"/>
      <c r="W36" s="88"/>
      <c r="X36" s="88"/>
      <c r="Y36" s="3"/>
      <c r="Z36" s="3"/>
      <c r="AA36" s="3"/>
      <c r="AB36" s="3"/>
      <c r="AC36" s="3"/>
      <c r="AD36" s="3"/>
      <c r="AE36" s="3"/>
      <c r="AF36" s="3"/>
      <c r="AG36" s="3"/>
    </row>
    <row r="37" spans="1:33" ht="14.25" customHeight="1" x14ac:dyDescent="0.35">
      <c r="A37" s="3"/>
      <c r="B37" s="45" t="s">
        <v>66</v>
      </c>
      <c r="C37" s="46">
        <v>5</v>
      </c>
      <c r="D37" s="34">
        <v>1</v>
      </c>
      <c r="E37" s="32">
        <v>2</v>
      </c>
      <c r="F37" s="49"/>
      <c r="G37" s="32"/>
      <c r="H37" s="33"/>
      <c r="I37" s="33"/>
      <c r="J37" s="33"/>
      <c r="K37" s="33"/>
      <c r="L37" s="33"/>
      <c r="M37" s="50">
        <v>10</v>
      </c>
      <c r="N37" s="33">
        <v>20</v>
      </c>
      <c r="O37" s="33"/>
      <c r="P37" s="33"/>
      <c r="Q37" s="33"/>
      <c r="R37" s="33"/>
      <c r="S37" s="33"/>
      <c r="T37" s="33"/>
      <c r="U37" s="47">
        <f t="shared" si="2"/>
        <v>32</v>
      </c>
      <c r="V37" s="88"/>
      <c r="W37" s="88"/>
      <c r="X37" s="88"/>
      <c r="Y37" s="3"/>
      <c r="Z37" s="3"/>
      <c r="AA37" s="3"/>
      <c r="AB37" s="3"/>
      <c r="AC37" s="3"/>
      <c r="AD37" s="3"/>
      <c r="AE37" s="3"/>
      <c r="AF37" s="3"/>
      <c r="AG37" s="3"/>
    </row>
    <row r="38" spans="1:33" ht="14.25" customHeight="1" x14ac:dyDescent="0.35">
      <c r="A38" s="3"/>
      <c r="B38" s="45" t="s">
        <v>67</v>
      </c>
      <c r="C38" s="46">
        <v>5</v>
      </c>
      <c r="D38" s="34">
        <v>1</v>
      </c>
      <c r="E38" s="32">
        <v>2</v>
      </c>
      <c r="F38" s="51">
        <v>8</v>
      </c>
      <c r="G38" s="32"/>
      <c r="H38" s="33"/>
      <c r="I38" s="33"/>
      <c r="J38" s="33"/>
      <c r="K38" s="33"/>
      <c r="L38" s="33"/>
      <c r="M38" s="51">
        <v>12</v>
      </c>
      <c r="N38" s="33"/>
      <c r="O38" s="33"/>
      <c r="P38" s="33"/>
      <c r="Q38" s="33"/>
      <c r="R38" s="33"/>
      <c r="S38" s="33"/>
      <c r="T38" s="33"/>
      <c r="U38" s="47">
        <f t="shared" si="2"/>
        <v>22</v>
      </c>
      <c r="V38" s="88"/>
      <c r="W38" s="88"/>
      <c r="X38" s="88"/>
      <c r="Y38" s="3"/>
      <c r="Z38" s="3"/>
      <c r="AA38" s="3"/>
      <c r="AB38" s="3"/>
      <c r="AC38" s="3"/>
      <c r="AD38" s="3"/>
      <c r="AE38" s="3"/>
      <c r="AF38" s="3"/>
      <c r="AG38" s="3"/>
    </row>
    <row r="39" spans="1:33" ht="14.25" customHeight="1" x14ac:dyDescent="0.35">
      <c r="A39" s="3"/>
      <c r="B39" s="45" t="s">
        <v>68</v>
      </c>
      <c r="C39" s="46">
        <v>5</v>
      </c>
      <c r="D39" s="34">
        <v>1</v>
      </c>
      <c r="E39" s="32">
        <v>2</v>
      </c>
      <c r="F39" s="51">
        <v>8</v>
      </c>
      <c r="G39" s="32"/>
      <c r="H39" s="33"/>
      <c r="I39" s="33"/>
      <c r="J39" s="33">
        <v>24</v>
      </c>
      <c r="K39" s="33"/>
      <c r="L39" s="33"/>
      <c r="M39" s="52">
        <v>12</v>
      </c>
      <c r="N39" s="33">
        <v>24</v>
      </c>
      <c r="O39" s="33"/>
      <c r="P39" s="33"/>
      <c r="Q39" s="33"/>
      <c r="R39" s="33"/>
      <c r="S39" s="33"/>
      <c r="T39" s="33"/>
      <c r="U39" s="47">
        <f t="shared" si="2"/>
        <v>70</v>
      </c>
      <c r="V39" s="88"/>
      <c r="W39" s="88"/>
      <c r="X39" s="88"/>
      <c r="Y39" s="3"/>
      <c r="Z39" s="3"/>
      <c r="AA39" s="3"/>
      <c r="AB39" s="3"/>
      <c r="AC39" s="3"/>
      <c r="AD39" s="3"/>
      <c r="AE39" s="3"/>
      <c r="AF39" s="3"/>
      <c r="AG39" s="3"/>
    </row>
    <row r="40" spans="1:33" ht="14.25" customHeight="1" x14ac:dyDescent="0.35">
      <c r="A40" s="3"/>
      <c r="B40" s="45" t="s">
        <v>69</v>
      </c>
      <c r="C40" s="46">
        <v>5</v>
      </c>
      <c r="D40" s="34">
        <v>1</v>
      </c>
      <c r="E40" s="32">
        <v>2</v>
      </c>
      <c r="F40" s="51">
        <v>8</v>
      </c>
      <c r="G40" s="32"/>
      <c r="H40" s="33"/>
      <c r="I40" s="33"/>
      <c r="J40" s="33"/>
      <c r="K40" s="33"/>
      <c r="L40" s="33"/>
      <c r="M40" s="52">
        <v>12</v>
      </c>
      <c r="N40" s="33"/>
      <c r="O40" s="33"/>
      <c r="P40" s="33"/>
      <c r="Q40" s="33"/>
      <c r="R40" s="33"/>
      <c r="S40" s="33"/>
      <c r="T40" s="33"/>
      <c r="U40" s="47">
        <f t="shared" si="2"/>
        <v>22</v>
      </c>
      <c r="V40" s="88"/>
      <c r="W40" s="88"/>
      <c r="X40" s="88"/>
      <c r="Y40" s="3"/>
      <c r="Z40" s="3"/>
      <c r="AA40" s="3"/>
      <c r="AB40" s="3"/>
      <c r="AC40" s="3"/>
      <c r="AD40" s="3"/>
      <c r="AE40" s="3"/>
      <c r="AF40" s="3"/>
      <c r="AG40" s="3"/>
    </row>
    <row r="41" spans="1:33" ht="14.25" customHeight="1" x14ac:dyDescent="0.35">
      <c r="A41" s="3"/>
      <c r="B41" s="45" t="s">
        <v>70</v>
      </c>
      <c r="C41" s="46">
        <v>5</v>
      </c>
      <c r="D41" s="34">
        <v>1</v>
      </c>
      <c r="E41" s="32">
        <v>2</v>
      </c>
      <c r="F41" s="51">
        <v>8</v>
      </c>
      <c r="G41" s="32"/>
      <c r="H41" s="33"/>
      <c r="I41" s="33"/>
      <c r="J41" s="33"/>
      <c r="K41" s="33"/>
      <c r="L41" s="33"/>
      <c r="M41" s="52">
        <v>12</v>
      </c>
      <c r="N41" s="33"/>
      <c r="O41" s="33"/>
      <c r="P41" s="33"/>
      <c r="Q41" s="33"/>
      <c r="R41" s="33">
        <v>200</v>
      </c>
      <c r="S41" s="33">
        <v>180</v>
      </c>
      <c r="T41" s="33"/>
      <c r="U41" s="47">
        <f t="shared" si="2"/>
        <v>402</v>
      </c>
      <c r="V41" s="88"/>
      <c r="W41" s="88"/>
      <c r="X41" s="88"/>
      <c r="Y41" s="3"/>
      <c r="Z41" s="3"/>
      <c r="AA41" s="3"/>
      <c r="AB41" s="3"/>
      <c r="AC41" s="3"/>
      <c r="AD41" s="3"/>
      <c r="AE41" s="3"/>
      <c r="AF41" s="3"/>
      <c r="AG41" s="3"/>
    </row>
    <row r="42" spans="1:33" ht="14.25" customHeight="1" x14ac:dyDescent="0.35">
      <c r="A42" s="3"/>
      <c r="B42" s="45" t="s">
        <v>71</v>
      </c>
      <c r="C42" s="46">
        <v>5</v>
      </c>
      <c r="D42" s="34">
        <v>1</v>
      </c>
      <c r="E42" s="32">
        <v>2</v>
      </c>
      <c r="F42" s="51">
        <v>12</v>
      </c>
      <c r="G42" s="33"/>
      <c r="H42" s="33"/>
      <c r="I42" s="33"/>
      <c r="J42" s="33">
        <v>24</v>
      </c>
      <c r="K42" s="33"/>
      <c r="L42" s="33"/>
      <c r="M42" s="33"/>
      <c r="N42" s="33">
        <v>24</v>
      </c>
      <c r="O42" s="33"/>
      <c r="P42" s="33"/>
      <c r="Q42" s="33"/>
      <c r="R42" s="33"/>
      <c r="S42" s="33"/>
      <c r="T42" s="33"/>
      <c r="U42" s="47">
        <f t="shared" si="2"/>
        <v>62</v>
      </c>
      <c r="V42" s="88"/>
      <c r="W42" s="88"/>
      <c r="X42" s="88"/>
      <c r="Y42" s="3"/>
      <c r="Z42" s="3"/>
      <c r="AA42" s="3"/>
      <c r="AB42" s="3"/>
      <c r="AC42" s="3"/>
      <c r="AD42" s="3"/>
      <c r="AE42" s="3"/>
      <c r="AF42" s="3"/>
      <c r="AG42" s="3"/>
    </row>
    <row r="43" spans="1:33" ht="14.25" customHeight="1" x14ac:dyDescent="0.35">
      <c r="A43" s="3"/>
      <c r="B43" s="45" t="s">
        <v>72</v>
      </c>
      <c r="C43" s="46">
        <v>5</v>
      </c>
      <c r="D43" s="34">
        <v>1</v>
      </c>
      <c r="E43" s="32">
        <v>2</v>
      </c>
      <c r="F43" s="51">
        <v>6</v>
      </c>
      <c r="G43" s="33"/>
      <c r="H43" s="33"/>
      <c r="I43" s="33"/>
      <c r="J43" s="33">
        <v>12</v>
      </c>
      <c r="K43" s="33"/>
      <c r="L43" s="33"/>
      <c r="M43" s="33"/>
      <c r="N43" s="33">
        <v>12</v>
      </c>
      <c r="O43" s="33"/>
      <c r="P43" s="33"/>
      <c r="Q43" s="33"/>
      <c r="R43" s="33"/>
      <c r="S43" s="33"/>
      <c r="T43" s="33"/>
      <c r="U43" s="47">
        <f t="shared" si="2"/>
        <v>32</v>
      </c>
      <c r="V43" s="88"/>
      <c r="W43" s="88"/>
      <c r="X43" s="88"/>
      <c r="Y43" s="3"/>
      <c r="Z43" s="3"/>
      <c r="AA43" s="3"/>
      <c r="AB43" s="3"/>
      <c r="AC43" s="3"/>
      <c r="AD43" s="3"/>
      <c r="AE43" s="3"/>
      <c r="AF43" s="3"/>
      <c r="AG43" s="3"/>
    </row>
    <row r="44" spans="1:33" ht="14.25" customHeight="1" x14ac:dyDescent="0.35">
      <c r="A44" s="3"/>
      <c r="B44" s="45" t="s">
        <v>73</v>
      </c>
      <c r="C44" s="46">
        <v>5</v>
      </c>
      <c r="D44" s="34">
        <v>1</v>
      </c>
      <c r="E44" s="32">
        <v>2</v>
      </c>
      <c r="F44" s="51">
        <v>6</v>
      </c>
      <c r="G44" s="28"/>
      <c r="H44" s="28"/>
      <c r="I44" s="28"/>
      <c r="J44" s="33">
        <v>12</v>
      </c>
      <c r="K44" s="28"/>
      <c r="L44" s="28"/>
      <c r="M44" s="28"/>
      <c r="N44" s="28">
        <v>12</v>
      </c>
      <c r="O44" s="28"/>
      <c r="P44" s="28"/>
      <c r="Q44" s="28"/>
      <c r="R44" s="28"/>
      <c r="S44" s="28"/>
      <c r="T44" s="28"/>
      <c r="U44" s="47">
        <f t="shared" si="2"/>
        <v>32</v>
      </c>
      <c r="V44" s="88"/>
      <c r="W44" s="88"/>
      <c r="X44" s="88"/>
      <c r="Y44" s="3"/>
      <c r="Z44" s="3"/>
      <c r="AA44" s="3"/>
      <c r="AB44" s="3"/>
      <c r="AC44" s="3"/>
      <c r="AD44" s="3"/>
      <c r="AE44" s="3"/>
      <c r="AF44" s="3"/>
      <c r="AG44" s="3"/>
    </row>
    <row r="45" spans="1:33" ht="14.25" customHeight="1" x14ac:dyDescent="0.35">
      <c r="A45" s="3"/>
      <c r="B45" s="45" t="s">
        <v>74</v>
      </c>
      <c r="C45" s="46">
        <v>5</v>
      </c>
      <c r="D45" s="34">
        <v>1</v>
      </c>
      <c r="E45" s="32">
        <v>2</v>
      </c>
      <c r="F45" s="51">
        <v>12</v>
      </c>
      <c r="G45" s="53"/>
      <c r="H45" s="53"/>
      <c r="I45" s="53"/>
      <c r="J45" s="33">
        <v>16</v>
      </c>
      <c r="K45" s="53"/>
      <c r="L45" s="53"/>
      <c r="M45" s="53"/>
      <c r="N45" s="53">
        <v>24</v>
      </c>
      <c r="O45" s="53"/>
      <c r="P45" s="53"/>
      <c r="Q45" s="53"/>
      <c r="R45" s="53"/>
      <c r="S45" s="53"/>
      <c r="T45" s="53"/>
      <c r="U45" s="47">
        <f t="shared" si="2"/>
        <v>54</v>
      </c>
      <c r="V45" s="88"/>
      <c r="W45" s="88"/>
      <c r="X45" s="88"/>
      <c r="Y45" s="3"/>
      <c r="Z45" s="3"/>
      <c r="AA45" s="3"/>
      <c r="AB45" s="3"/>
      <c r="AC45" s="3"/>
      <c r="AD45" s="3"/>
      <c r="AE45" s="3"/>
      <c r="AF45" s="3"/>
      <c r="AG45" s="3"/>
    </row>
    <row r="46" spans="1:33" ht="14.25" customHeight="1" x14ac:dyDescent="0.35">
      <c r="A46" s="3"/>
      <c r="B46" s="45" t="s">
        <v>75</v>
      </c>
      <c r="C46" s="46">
        <v>5</v>
      </c>
      <c r="D46" s="34">
        <v>1</v>
      </c>
      <c r="E46" s="32">
        <v>2</v>
      </c>
      <c r="F46" s="52">
        <v>12</v>
      </c>
      <c r="G46" s="53"/>
      <c r="H46" s="53"/>
      <c r="I46" s="53"/>
      <c r="J46" s="33">
        <v>24</v>
      </c>
      <c r="K46" s="53"/>
      <c r="L46" s="53"/>
      <c r="M46" s="53"/>
      <c r="N46" s="53">
        <v>24</v>
      </c>
      <c r="O46" s="53"/>
      <c r="P46" s="53"/>
      <c r="Q46" s="53"/>
      <c r="R46" s="53"/>
      <c r="S46" s="53"/>
      <c r="T46" s="53"/>
      <c r="U46" s="47">
        <f t="shared" si="2"/>
        <v>62</v>
      </c>
      <c r="V46" s="88"/>
      <c r="W46" s="88"/>
      <c r="X46" s="88"/>
      <c r="Y46" s="3"/>
      <c r="Z46" s="3"/>
      <c r="AA46" s="3"/>
      <c r="AB46" s="3"/>
      <c r="AC46" s="3"/>
      <c r="AD46" s="3"/>
      <c r="AE46" s="3"/>
      <c r="AF46" s="3"/>
      <c r="AG46" s="3"/>
    </row>
    <row r="47" spans="1:33" ht="14.25" customHeight="1" x14ac:dyDescent="0.35">
      <c r="A47" s="3"/>
      <c r="B47" s="45" t="s">
        <v>76</v>
      </c>
      <c r="C47" s="46">
        <v>5</v>
      </c>
      <c r="D47" s="34">
        <v>1</v>
      </c>
      <c r="E47" s="32">
        <v>2</v>
      </c>
      <c r="F47" s="52">
        <v>12</v>
      </c>
      <c r="G47" s="36"/>
      <c r="H47" s="36"/>
      <c r="I47" s="36"/>
      <c r="J47" s="33">
        <v>16</v>
      </c>
      <c r="K47" s="36"/>
      <c r="L47" s="36"/>
      <c r="M47" s="36"/>
      <c r="N47" s="36">
        <v>24</v>
      </c>
      <c r="O47" s="36"/>
      <c r="P47" s="36"/>
      <c r="Q47" s="36"/>
      <c r="R47" s="36"/>
      <c r="S47" s="36"/>
      <c r="T47" s="36"/>
      <c r="U47" s="47">
        <f t="shared" si="2"/>
        <v>54</v>
      </c>
      <c r="V47" s="89"/>
      <c r="W47" s="89"/>
      <c r="X47" s="89"/>
      <c r="Y47" s="3"/>
      <c r="Z47" s="3"/>
      <c r="AA47" s="3"/>
      <c r="AB47" s="3"/>
      <c r="AC47" s="3"/>
      <c r="AD47" s="3"/>
      <c r="AE47" s="3"/>
      <c r="AF47" s="3"/>
      <c r="AG47" s="3"/>
    </row>
    <row r="48" spans="1:33" ht="14.25" customHeight="1" x14ac:dyDescent="0.35">
      <c r="A48" s="3"/>
      <c r="B48" s="92" t="s">
        <v>77</v>
      </c>
      <c r="C48" s="83"/>
      <c r="D48" s="84"/>
      <c r="E48" s="54">
        <f t="shared" ref="E48:U48" si="3">SUM(E31:E47)</f>
        <v>718</v>
      </c>
      <c r="F48" s="54">
        <f t="shared" si="3"/>
        <v>212</v>
      </c>
      <c r="G48" s="54">
        <f t="shared" si="3"/>
        <v>80</v>
      </c>
      <c r="H48" s="55">
        <f t="shared" si="3"/>
        <v>112</v>
      </c>
      <c r="I48" s="55">
        <f t="shared" si="3"/>
        <v>60</v>
      </c>
      <c r="J48" s="55">
        <f t="shared" si="3"/>
        <v>488</v>
      </c>
      <c r="K48" s="55">
        <f t="shared" si="3"/>
        <v>280</v>
      </c>
      <c r="L48" s="55">
        <f t="shared" si="3"/>
        <v>36</v>
      </c>
      <c r="M48" s="55">
        <f t="shared" si="3"/>
        <v>58</v>
      </c>
      <c r="N48" s="55">
        <f t="shared" si="3"/>
        <v>264</v>
      </c>
      <c r="O48" s="55">
        <f t="shared" si="3"/>
        <v>480</v>
      </c>
      <c r="P48" s="55">
        <f t="shared" si="3"/>
        <v>0</v>
      </c>
      <c r="Q48" s="55">
        <f t="shared" si="3"/>
        <v>140</v>
      </c>
      <c r="R48" s="55">
        <f t="shared" si="3"/>
        <v>750</v>
      </c>
      <c r="S48" s="55">
        <f t="shared" si="3"/>
        <v>480</v>
      </c>
      <c r="T48" s="56">
        <f t="shared" si="3"/>
        <v>200</v>
      </c>
      <c r="U48" s="57">
        <f t="shared" si="3"/>
        <v>4358</v>
      </c>
      <c r="V48" s="58"/>
      <c r="W48" s="59"/>
      <c r="X48" s="60"/>
      <c r="Y48" s="3"/>
      <c r="Z48" s="3"/>
      <c r="AA48" s="3"/>
      <c r="AB48" s="3"/>
      <c r="AC48" s="3"/>
      <c r="AD48" s="3"/>
      <c r="AE48" s="3"/>
      <c r="AF48" s="3"/>
      <c r="AG48" s="3"/>
    </row>
    <row r="49" spans="1:33" ht="14.25" customHeight="1" x14ac:dyDescent="0.35">
      <c r="A49" s="3"/>
      <c r="B49" s="3"/>
      <c r="C49" s="3"/>
      <c r="D49" s="3"/>
      <c r="E49" s="3"/>
      <c r="F49" s="3"/>
      <c r="G49" s="3"/>
      <c r="H49" s="3"/>
      <c r="I49" s="3"/>
      <c r="J49" s="3"/>
      <c r="K49" s="3"/>
      <c r="L49" s="3"/>
      <c r="M49" s="3"/>
      <c r="N49" s="3"/>
      <c r="O49" s="3"/>
      <c r="P49" s="3"/>
      <c r="Q49" s="3"/>
      <c r="R49" s="3"/>
      <c r="S49" s="3"/>
      <c r="T49" s="3"/>
      <c r="U49" s="3"/>
      <c r="V49" s="61"/>
      <c r="W49" s="62"/>
      <c r="X49" s="63"/>
      <c r="Y49" s="3"/>
      <c r="Z49" s="3"/>
      <c r="AA49" s="3"/>
      <c r="AB49" s="3"/>
      <c r="AC49" s="3"/>
      <c r="AD49" s="3"/>
      <c r="AE49" s="3"/>
      <c r="AF49" s="3"/>
      <c r="AG49" s="3"/>
    </row>
    <row r="50" spans="1:33" ht="14.25" customHeight="1" x14ac:dyDescent="0.35">
      <c r="A50" s="3"/>
      <c r="B50" s="3"/>
      <c r="C50" s="3"/>
      <c r="D50" s="3"/>
      <c r="E50" s="3"/>
      <c r="F50" s="3"/>
      <c r="G50" s="3"/>
      <c r="H50" s="3"/>
      <c r="I50" s="3"/>
      <c r="J50" s="3"/>
      <c r="K50" s="3"/>
      <c r="L50" s="3"/>
      <c r="M50" s="3"/>
      <c r="N50" s="3"/>
      <c r="O50" s="3"/>
      <c r="P50" s="3"/>
      <c r="Q50" s="3"/>
      <c r="R50" s="3"/>
      <c r="S50" s="3"/>
      <c r="T50" s="3"/>
      <c r="U50" s="64"/>
      <c r="V50" s="64"/>
      <c r="W50" s="64"/>
      <c r="X50" s="64"/>
      <c r="Y50" s="3"/>
      <c r="Z50" s="3"/>
      <c r="AA50" s="3"/>
      <c r="AB50" s="3"/>
      <c r="AC50" s="3"/>
      <c r="AD50" s="3"/>
      <c r="AE50" s="3"/>
      <c r="AF50" s="3"/>
      <c r="AG50" s="3"/>
    </row>
    <row r="51" spans="1:33" ht="14.25" customHeight="1" x14ac:dyDescent="0.35">
      <c r="A51" s="3"/>
      <c r="B51" s="93" t="s">
        <v>78</v>
      </c>
      <c r="C51" s="83"/>
      <c r="D51" s="84"/>
      <c r="E51" s="65">
        <f t="shared" ref="E51:U51" si="4">SUM(E26,E48)</f>
        <v>1998</v>
      </c>
      <c r="F51" s="66">
        <f t="shared" si="4"/>
        <v>2262</v>
      </c>
      <c r="G51" s="66">
        <f t="shared" si="4"/>
        <v>2575</v>
      </c>
      <c r="H51" s="66">
        <f t="shared" si="4"/>
        <v>2022</v>
      </c>
      <c r="I51" s="66">
        <f t="shared" si="4"/>
        <v>1430</v>
      </c>
      <c r="J51" s="66">
        <f t="shared" si="4"/>
        <v>2633</v>
      </c>
      <c r="K51" s="66">
        <f t="shared" si="4"/>
        <v>1180</v>
      </c>
      <c r="L51" s="66">
        <f t="shared" si="4"/>
        <v>716</v>
      </c>
      <c r="M51" s="66">
        <f t="shared" si="4"/>
        <v>2708</v>
      </c>
      <c r="N51" s="66">
        <f t="shared" si="4"/>
        <v>3864</v>
      </c>
      <c r="O51" s="66">
        <f t="shared" si="4"/>
        <v>720</v>
      </c>
      <c r="P51" s="66">
        <f t="shared" si="4"/>
        <v>0</v>
      </c>
      <c r="Q51" s="66">
        <f t="shared" si="4"/>
        <v>2343</v>
      </c>
      <c r="R51" s="66">
        <f t="shared" si="4"/>
        <v>2060</v>
      </c>
      <c r="S51" s="66">
        <f t="shared" si="4"/>
        <v>680</v>
      </c>
      <c r="T51" s="66">
        <f t="shared" si="4"/>
        <v>200</v>
      </c>
      <c r="U51" s="67">
        <f t="shared" si="4"/>
        <v>27391</v>
      </c>
      <c r="V51" s="3"/>
      <c r="W51" s="3"/>
      <c r="X51" s="3"/>
      <c r="Y51" s="3"/>
      <c r="Z51" s="3"/>
      <c r="AA51" s="3"/>
      <c r="AB51" s="3"/>
      <c r="AC51" s="3"/>
      <c r="AD51" s="3"/>
      <c r="AE51" s="3"/>
      <c r="AF51" s="3"/>
      <c r="AG51" s="3"/>
    </row>
    <row r="52" spans="1:33" ht="14.25" customHeight="1" x14ac:dyDescent="0.3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ht="14.25" customHeight="1" x14ac:dyDescent="0.3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ht="14.25" customHeight="1" x14ac:dyDescent="0.35">
      <c r="A54" s="3"/>
      <c r="B54" s="94" t="s">
        <v>79</v>
      </c>
      <c r="C54" s="95"/>
      <c r="D54" s="95"/>
      <c r="E54" s="95"/>
      <c r="F54" s="95"/>
      <c r="G54" s="95"/>
      <c r="H54" s="95"/>
      <c r="I54" s="95"/>
      <c r="J54" s="95"/>
      <c r="K54" s="95"/>
      <c r="L54" s="95"/>
      <c r="M54" s="95"/>
      <c r="N54" s="95"/>
      <c r="O54" s="95"/>
      <c r="P54" s="95"/>
      <c r="Q54" s="95"/>
      <c r="R54" s="95"/>
      <c r="S54" s="95"/>
      <c r="T54" s="95"/>
      <c r="U54" s="95"/>
      <c r="V54" s="95"/>
      <c r="W54" s="95"/>
      <c r="X54" s="96"/>
      <c r="Y54" s="3"/>
      <c r="Z54" s="3"/>
      <c r="AA54" s="3"/>
      <c r="AB54" s="3"/>
      <c r="AC54" s="3"/>
      <c r="AD54" s="3"/>
      <c r="AE54" s="3"/>
      <c r="AF54" s="3"/>
      <c r="AG54" s="3"/>
    </row>
    <row r="55" spans="1:33" ht="14.25" customHeight="1" x14ac:dyDescent="0.35">
      <c r="A55" s="3"/>
      <c r="B55" s="97" t="s">
        <v>80</v>
      </c>
      <c r="C55" s="98"/>
      <c r="D55" s="98"/>
      <c r="E55" s="98"/>
      <c r="F55" s="98"/>
      <c r="G55" s="98"/>
      <c r="H55" s="98"/>
      <c r="I55" s="98"/>
      <c r="J55" s="98"/>
      <c r="K55" s="98"/>
      <c r="L55" s="98"/>
      <c r="M55" s="98"/>
      <c r="N55" s="98"/>
      <c r="O55" s="98"/>
      <c r="P55" s="98"/>
      <c r="Q55" s="98"/>
      <c r="R55" s="98"/>
      <c r="S55" s="98"/>
      <c r="T55" s="98"/>
      <c r="U55" s="98"/>
      <c r="V55" s="98"/>
      <c r="W55" s="98"/>
      <c r="X55" s="99"/>
      <c r="Y55" s="3"/>
      <c r="Z55" s="3"/>
      <c r="AA55" s="3"/>
      <c r="AB55" s="3"/>
      <c r="AC55" s="3"/>
      <c r="AD55" s="3"/>
      <c r="AE55" s="3"/>
      <c r="AF55" s="3"/>
      <c r="AG55" s="3"/>
    </row>
    <row r="56" spans="1:33" ht="14.25" customHeight="1" x14ac:dyDescent="0.35">
      <c r="A56" s="3"/>
      <c r="B56" s="100"/>
      <c r="C56" s="101"/>
      <c r="D56" s="101"/>
      <c r="E56" s="101"/>
      <c r="F56" s="101"/>
      <c r="G56" s="101"/>
      <c r="H56" s="101"/>
      <c r="I56" s="101"/>
      <c r="J56" s="101"/>
      <c r="K56" s="101"/>
      <c r="L56" s="101"/>
      <c r="M56" s="101"/>
      <c r="N56" s="101"/>
      <c r="O56" s="101"/>
      <c r="P56" s="101"/>
      <c r="Q56" s="101"/>
      <c r="R56" s="101"/>
      <c r="S56" s="101"/>
      <c r="T56" s="101"/>
      <c r="U56" s="101"/>
      <c r="V56" s="101"/>
      <c r="W56" s="101"/>
      <c r="X56" s="102"/>
      <c r="Y56" s="3"/>
      <c r="Z56" s="3"/>
      <c r="AA56" s="3"/>
      <c r="AB56" s="3"/>
      <c r="AC56" s="3"/>
      <c r="AD56" s="3"/>
      <c r="AE56" s="3"/>
      <c r="AF56" s="3"/>
      <c r="AG56" s="3"/>
    </row>
    <row r="57" spans="1:33" ht="14.25" customHeight="1" x14ac:dyDescent="0.35">
      <c r="A57" s="3"/>
      <c r="B57" s="100"/>
      <c r="C57" s="101"/>
      <c r="D57" s="101"/>
      <c r="E57" s="101"/>
      <c r="F57" s="101"/>
      <c r="G57" s="101"/>
      <c r="H57" s="101"/>
      <c r="I57" s="101"/>
      <c r="J57" s="101"/>
      <c r="K57" s="101"/>
      <c r="L57" s="101"/>
      <c r="M57" s="101"/>
      <c r="N57" s="101"/>
      <c r="O57" s="101"/>
      <c r="P57" s="101"/>
      <c r="Q57" s="101"/>
      <c r="R57" s="101"/>
      <c r="S57" s="101"/>
      <c r="T57" s="101"/>
      <c r="U57" s="101"/>
      <c r="V57" s="101"/>
      <c r="W57" s="101"/>
      <c r="X57" s="102"/>
      <c r="Y57" s="3"/>
      <c r="Z57" s="3"/>
      <c r="AA57" s="3"/>
      <c r="AB57" s="3"/>
      <c r="AC57" s="3"/>
      <c r="AD57" s="3"/>
      <c r="AE57" s="3"/>
      <c r="AF57" s="3"/>
      <c r="AG57" s="3"/>
    </row>
    <row r="58" spans="1:33" ht="14.25" customHeight="1" x14ac:dyDescent="0.35">
      <c r="A58" s="3"/>
      <c r="B58" s="100"/>
      <c r="C58" s="101"/>
      <c r="D58" s="101"/>
      <c r="E58" s="101"/>
      <c r="F58" s="101"/>
      <c r="G58" s="101"/>
      <c r="H58" s="101"/>
      <c r="I58" s="101"/>
      <c r="J58" s="101"/>
      <c r="K58" s="101"/>
      <c r="L58" s="101"/>
      <c r="M58" s="101"/>
      <c r="N58" s="101"/>
      <c r="O58" s="101"/>
      <c r="P58" s="101"/>
      <c r="Q58" s="101"/>
      <c r="R58" s="101"/>
      <c r="S58" s="101"/>
      <c r="T58" s="101"/>
      <c r="U58" s="101"/>
      <c r="V58" s="101"/>
      <c r="W58" s="101"/>
      <c r="X58" s="102"/>
      <c r="Y58" s="3"/>
      <c r="Z58" s="3"/>
      <c r="AA58" s="3"/>
      <c r="AB58" s="3"/>
      <c r="AC58" s="3"/>
      <c r="AD58" s="3"/>
      <c r="AE58" s="3"/>
      <c r="AF58" s="3"/>
      <c r="AG58" s="3"/>
    </row>
    <row r="59" spans="1:33" ht="134.25" customHeight="1" x14ac:dyDescent="0.35">
      <c r="A59" s="3"/>
      <c r="B59" s="103"/>
      <c r="C59" s="104"/>
      <c r="D59" s="104"/>
      <c r="E59" s="104"/>
      <c r="F59" s="104"/>
      <c r="G59" s="104"/>
      <c r="H59" s="104"/>
      <c r="I59" s="104"/>
      <c r="J59" s="104"/>
      <c r="K59" s="104"/>
      <c r="L59" s="104"/>
      <c r="M59" s="104"/>
      <c r="N59" s="104"/>
      <c r="O59" s="104"/>
      <c r="P59" s="104"/>
      <c r="Q59" s="104"/>
      <c r="R59" s="104"/>
      <c r="S59" s="104"/>
      <c r="T59" s="104"/>
      <c r="U59" s="104"/>
      <c r="V59" s="104"/>
      <c r="W59" s="104"/>
      <c r="X59" s="105"/>
      <c r="Y59" s="3"/>
      <c r="Z59" s="3"/>
      <c r="AA59" s="3"/>
      <c r="AB59" s="3"/>
      <c r="AC59" s="3"/>
      <c r="AD59" s="3"/>
      <c r="AE59" s="3"/>
      <c r="AF59" s="3"/>
      <c r="AG59" s="3"/>
    </row>
    <row r="60" spans="1:33" ht="14.25" customHeight="1" x14ac:dyDescent="0.3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ht="14.25" customHeight="1" x14ac:dyDescent="0.3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ht="14.25" customHeight="1" x14ac:dyDescent="0.3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ht="14.25" customHeight="1" x14ac:dyDescent="0.3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ht="14.25" customHeight="1" x14ac:dyDescent="0.3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ht="14.25" customHeight="1" x14ac:dyDescent="0.3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ht="14.25" customHeight="1" x14ac:dyDescent="0.3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ht="14.25" customHeight="1" x14ac:dyDescent="0.3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ht="14.25" customHeight="1" x14ac:dyDescent="0.3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ht="14.25" customHeight="1" x14ac:dyDescent="0.3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ht="14.25" customHeight="1" x14ac:dyDescent="0.3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ht="14.25" customHeight="1" x14ac:dyDescent="0.3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ht="14.25" customHeight="1" x14ac:dyDescent="0.3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ht="14.25" customHeight="1" x14ac:dyDescent="0.3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ht="14.25" customHeight="1" x14ac:dyDescent="0.3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ht="14.25" customHeight="1" x14ac:dyDescent="0.3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ht="14.25" customHeight="1" x14ac:dyDescent="0.3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ht="14.25" customHeight="1" x14ac:dyDescent="0.3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ht="14.25" customHeight="1" x14ac:dyDescent="0.3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ht="14.25" customHeight="1" x14ac:dyDescent="0.3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ht="14.25" customHeight="1" x14ac:dyDescent="0.3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ht="14.25" customHeight="1" x14ac:dyDescent="0.3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ht="14.25" customHeight="1" x14ac:dyDescent="0.3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ht="14.25" customHeight="1" x14ac:dyDescent="0.3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ht="14.25" customHeight="1" x14ac:dyDescent="0.3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ht="14.25" customHeight="1" x14ac:dyDescent="0.3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ht="14.25" customHeight="1" x14ac:dyDescent="0.3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ht="14.25" customHeight="1" x14ac:dyDescent="0.3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ht="14.25" customHeight="1" x14ac:dyDescent="0.3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ht="14.25" customHeight="1" x14ac:dyDescent="0.3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row>
    <row r="90" spans="1:33" ht="14.25" customHeight="1" x14ac:dyDescent="0.3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ht="14.25" customHeight="1" x14ac:dyDescent="0.3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ht="14.25" customHeight="1" x14ac:dyDescent="0.3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ht="14.25" customHeight="1" x14ac:dyDescent="0.3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ht="14.25" customHeight="1" x14ac:dyDescent="0.3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ht="14.25" customHeight="1" x14ac:dyDescent="0.3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ht="14.25" customHeight="1" x14ac:dyDescent="0.3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ht="14.25" customHeight="1" x14ac:dyDescent="0.3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ht="14.25" customHeight="1" x14ac:dyDescent="0.3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ht="14.25" customHeight="1" x14ac:dyDescent="0.3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ht="14.25" customHeight="1"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ht="14.25" customHeight="1"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row>
    <row r="102" spans="1:33" ht="14.25" customHeight="1" x14ac:dyDescent="0.3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ht="14.25" customHeight="1" x14ac:dyDescent="0.3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row>
    <row r="104" spans="1:33" ht="14.25" customHeight="1" x14ac:dyDescent="0.3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ht="14.25" customHeight="1" x14ac:dyDescent="0.3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ht="14.25" customHeight="1" x14ac:dyDescent="0.3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ht="14.25" customHeight="1" x14ac:dyDescent="0.3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ht="14.25" customHeight="1" x14ac:dyDescent="0.3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ht="14.25" customHeight="1" x14ac:dyDescent="0.3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ht="14.25" customHeight="1" x14ac:dyDescent="0.3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ht="14.25" customHeight="1" x14ac:dyDescent="0.3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ht="14.25" customHeight="1" x14ac:dyDescent="0.3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ht="14.25" customHeight="1" x14ac:dyDescent="0.3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ht="14.25" customHeight="1" x14ac:dyDescent="0.3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ht="14.25" customHeight="1" x14ac:dyDescent="0.3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ht="14.25" customHeight="1" x14ac:dyDescent="0.3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ht="14.25" customHeight="1" x14ac:dyDescent="0.3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ht="14.25" customHeight="1" x14ac:dyDescent="0.3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ht="14.25" customHeight="1" x14ac:dyDescent="0.3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ht="14.25" customHeight="1" x14ac:dyDescent="0.3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ht="14.25" customHeight="1" x14ac:dyDescent="0.3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ht="14.25" customHeight="1" x14ac:dyDescent="0.3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ht="14.25" customHeight="1" x14ac:dyDescent="0.3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ht="14.25" customHeight="1" x14ac:dyDescent="0.3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ht="14.25" customHeight="1" x14ac:dyDescent="0.3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ht="14.25" customHeight="1" x14ac:dyDescent="0.3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ht="14.25" customHeight="1" x14ac:dyDescent="0.3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ht="14.25" customHeight="1" x14ac:dyDescent="0.3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ht="14.25" customHeight="1" x14ac:dyDescent="0.3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ht="14.25" customHeight="1" x14ac:dyDescent="0.3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ht="14.25" customHeight="1" x14ac:dyDescent="0.3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ht="14.25" customHeight="1" x14ac:dyDescent="0.3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ht="14.25" customHeight="1" x14ac:dyDescent="0.3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ht="14.25" customHeight="1" x14ac:dyDescent="0.3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ht="14.25" customHeight="1" x14ac:dyDescent="0.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row>
    <row r="136" spans="1:33" ht="14.25" customHeight="1" x14ac:dyDescent="0.3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ht="14.25" customHeight="1" x14ac:dyDescent="0.3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ht="14.25" customHeight="1" x14ac:dyDescent="0.3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row>
    <row r="139" spans="1:33" ht="14.25" customHeight="1" x14ac:dyDescent="0.3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ht="14.25" customHeight="1" x14ac:dyDescent="0.3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ht="14.25" customHeight="1" x14ac:dyDescent="0.3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ht="14.25" customHeight="1" x14ac:dyDescent="0.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row>
    <row r="143" spans="1:33" ht="14.25" customHeight="1" x14ac:dyDescent="0.3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ht="14.25" customHeight="1" x14ac:dyDescent="0.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ht="14.25" customHeight="1" x14ac:dyDescent="0.3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ht="14.25" customHeight="1" x14ac:dyDescent="0.3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ht="14.25" customHeight="1" x14ac:dyDescent="0.3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ht="14.25" customHeight="1" x14ac:dyDescent="0.3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ht="14.25" customHeight="1" x14ac:dyDescent="0.3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row>
    <row r="150" spans="1:33" ht="14.25" customHeight="1" x14ac:dyDescent="0.3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ht="14.25" customHeight="1" x14ac:dyDescent="0.3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ht="14.25" customHeight="1" x14ac:dyDescent="0.3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ht="14.25" customHeight="1" x14ac:dyDescent="0.3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row>
    <row r="154" spans="1:33" ht="14.25" customHeight="1" x14ac:dyDescent="0.3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row>
    <row r="155" spans="1:33" ht="14.25" customHeight="1" x14ac:dyDescent="0.3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row>
    <row r="156" spans="1:33" ht="14.25" customHeight="1" x14ac:dyDescent="0.3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ht="14.25" customHeight="1" x14ac:dyDescent="0.3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ht="14.25" customHeight="1" x14ac:dyDescent="0.3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ht="14.25" customHeight="1" x14ac:dyDescent="0.3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ht="14.25" customHeight="1" x14ac:dyDescent="0.3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ht="14.25" customHeight="1" x14ac:dyDescent="0.3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row>
    <row r="162" spans="1:33" ht="14.25" customHeight="1" x14ac:dyDescent="0.3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row>
    <row r="163" spans="1:33" ht="14.25" customHeight="1" x14ac:dyDescent="0.3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row>
    <row r="164" spans="1:33" ht="14.25" customHeight="1" x14ac:dyDescent="0.3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ht="14.25" customHeight="1" x14ac:dyDescent="0.3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ht="14.25" customHeight="1" x14ac:dyDescent="0.3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ht="14.25" customHeight="1" x14ac:dyDescent="0.3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ht="14.25" customHeight="1" x14ac:dyDescent="0.3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ht="14.25" customHeight="1" x14ac:dyDescent="0.3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ht="14.25" customHeight="1" x14ac:dyDescent="0.3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ht="14.25" customHeight="1" x14ac:dyDescent="0.3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row>
    <row r="172" spans="1:33" ht="14.25" customHeight="1" x14ac:dyDescent="0.3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row>
    <row r="173" spans="1:33" ht="14.25" customHeight="1" x14ac:dyDescent="0.3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ht="14.25" customHeight="1" x14ac:dyDescent="0.3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ht="14.25" customHeight="1" x14ac:dyDescent="0.3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row>
    <row r="176" spans="1:33" ht="14.25" customHeight="1" x14ac:dyDescent="0.3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ht="14.25" customHeight="1" x14ac:dyDescent="0.3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ht="14.25" customHeight="1" x14ac:dyDescent="0.3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ht="14.25" customHeight="1" x14ac:dyDescent="0.3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ht="14.25" customHeight="1" x14ac:dyDescent="0.3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row>
    <row r="181" spans="1:33" ht="14.25" customHeight="1" x14ac:dyDescent="0.3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ht="14.25" customHeight="1" x14ac:dyDescent="0.3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row>
    <row r="183" spans="1:33" ht="14.25" customHeight="1" x14ac:dyDescent="0.3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ht="14.25" customHeight="1" x14ac:dyDescent="0.3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ht="14.25" customHeight="1" x14ac:dyDescent="0.3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ht="14.25" customHeight="1" x14ac:dyDescent="0.3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ht="14.25" customHeight="1" x14ac:dyDescent="0.3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ht="14.25" customHeight="1" x14ac:dyDescent="0.3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row>
    <row r="189" spans="1:33" ht="14.25" customHeight="1" x14ac:dyDescent="0.3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ht="14.25" customHeight="1" x14ac:dyDescent="0.3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ht="14.25" customHeight="1" x14ac:dyDescent="0.3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ht="14.25" customHeight="1" x14ac:dyDescent="0.3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ht="14.25" customHeight="1" x14ac:dyDescent="0.3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ht="14.25" customHeight="1" x14ac:dyDescent="0.3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ht="14.25" customHeight="1" x14ac:dyDescent="0.3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row>
    <row r="196" spans="1:33" ht="14.25" customHeight="1" x14ac:dyDescent="0.3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ht="14.25" customHeight="1" x14ac:dyDescent="0.3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ht="14.25" customHeight="1" x14ac:dyDescent="0.3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ht="14.25" customHeight="1" x14ac:dyDescent="0.3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ht="14.25" customHeight="1" x14ac:dyDescent="0.3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ht="14.25" customHeight="1" x14ac:dyDescent="0.3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ht="14.25" customHeight="1" x14ac:dyDescent="0.3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ht="14.25" customHeight="1" x14ac:dyDescent="0.3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ht="14.25" customHeight="1" x14ac:dyDescent="0.3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row>
    <row r="205" spans="1:33" ht="14.25" customHeight="1" x14ac:dyDescent="0.3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row>
    <row r="206" spans="1:33" ht="14.25" customHeight="1" x14ac:dyDescent="0.3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ht="14.25" customHeight="1" x14ac:dyDescent="0.3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ht="14.25" customHeight="1" x14ac:dyDescent="0.3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ht="14.25" customHeight="1" x14ac:dyDescent="0.3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ht="14.25" customHeight="1" x14ac:dyDescent="0.3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row>
    <row r="211" spans="1:33" ht="14.25" customHeight="1" x14ac:dyDescent="0.3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ht="14.25" customHeight="1" x14ac:dyDescent="0.3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ht="14.25" customHeight="1" x14ac:dyDescent="0.3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ht="14.25" customHeight="1" x14ac:dyDescent="0.3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ht="14.25" customHeight="1" x14ac:dyDescent="0.3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row>
    <row r="216" spans="1:33" ht="14.25" customHeight="1" x14ac:dyDescent="0.3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ht="14.25" customHeight="1" x14ac:dyDescent="0.3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ht="14.25" customHeight="1" x14ac:dyDescent="0.3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ht="14.25" customHeight="1" x14ac:dyDescent="0.3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ht="14.25" customHeight="1" x14ac:dyDescent="0.3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ht="14.25" customHeight="1" x14ac:dyDescent="0.3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ht="14.25" customHeight="1" x14ac:dyDescent="0.3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ht="14.25" customHeight="1" x14ac:dyDescent="0.3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ht="14.25" customHeight="1" x14ac:dyDescent="0.3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ht="14.25" customHeight="1" x14ac:dyDescent="0.3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ht="14.25" customHeight="1" x14ac:dyDescent="0.3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ht="14.25" customHeight="1" x14ac:dyDescent="0.3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ht="14.25" customHeight="1" x14ac:dyDescent="0.3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ht="14.25" customHeight="1" x14ac:dyDescent="0.3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ht="14.25" customHeight="1" x14ac:dyDescent="0.3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ht="14.25" customHeight="1" x14ac:dyDescent="0.3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ht="14.25" customHeight="1" x14ac:dyDescent="0.3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ht="14.25" customHeight="1" x14ac:dyDescent="0.3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ht="14.25" customHeight="1" x14ac:dyDescent="0.3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ht="14.25" customHeight="1" x14ac:dyDescent="0.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ht="14.25" customHeight="1" x14ac:dyDescent="0.3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ht="14.25" customHeight="1" x14ac:dyDescent="0.3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ht="14.25" customHeight="1" x14ac:dyDescent="0.3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ht="14.25" customHeight="1" x14ac:dyDescent="0.3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ht="14.25" customHeight="1" x14ac:dyDescent="0.3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ht="14.25" customHeight="1" x14ac:dyDescent="0.3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ht="14.25" customHeight="1" x14ac:dyDescent="0.3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ht="14.25" customHeight="1" x14ac:dyDescent="0.3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ht="14.25" customHeight="1" x14ac:dyDescent="0.3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ht="14.25" customHeight="1" x14ac:dyDescent="0.3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ht="14.25" customHeight="1" x14ac:dyDescent="0.3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ht="14.25" customHeight="1" x14ac:dyDescent="0.3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ht="14.25" customHeight="1" x14ac:dyDescent="0.3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ht="14.25" customHeight="1" x14ac:dyDescent="0.3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ht="14.25" customHeight="1" x14ac:dyDescent="0.3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ht="14.25" customHeight="1" x14ac:dyDescent="0.3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ht="14.25" customHeight="1" x14ac:dyDescent="0.3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ht="14.25" customHeight="1" x14ac:dyDescent="0.3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ht="14.25" customHeight="1" x14ac:dyDescent="0.3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ht="14.25" customHeight="1" x14ac:dyDescent="0.3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ht="14.25" customHeight="1" x14ac:dyDescent="0.3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ht="14.25" customHeight="1" x14ac:dyDescent="0.3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ht="14.25" customHeight="1" x14ac:dyDescent="0.3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ht="14.25" customHeight="1" x14ac:dyDescent="0.3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ht="14.25" customHeight="1" x14ac:dyDescent="0.3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ht="14.25" customHeight="1" x14ac:dyDescent="0.3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ht="14.25" customHeight="1" x14ac:dyDescent="0.3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ht="14.25" customHeight="1" x14ac:dyDescent="0.3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ht="14.25" customHeight="1" x14ac:dyDescent="0.3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ht="14.25" customHeight="1" x14ac:dyDescent="0.3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ht="14.25" customHeight="1" x14ac:dyDescent="0.3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ht="14.25" customHeight="1" x14ac:dyDescent="0.3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ht="14.25" customHeight="1" x14ac:dyDescent="0.3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ht="14.25" customHeight="1" x14ac:dyDescent="0.3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ht="14.25" customHeight="1" x14ac:dyDescent="0.3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ht="14.25" customHeight="1" x14ac:dyDescent="0.3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ht="14.25" customHeight="1" x14ac:dyDescent="0.3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ht="14.25" customHeight="1" x14ac:dyDescent="0.3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ht="14.25" customHeight="1" x14ac:dyDescent="0.3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ht="14.25" customHeight="1" x14ac:dyDescent="0.3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ht="14.25" customHeight="1" x14ac:dyDescent="0.3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ht="14.25" customHeight="1" x14ac:dyDescent="0.3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ht="14.25" customHeight="1" x14ac:dyDescent="0.3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ht="14.25" customHeight="1" x14ac:dyDescent="0.3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ht="14.25" customHeight="1" x14ac:dyDescent="0.3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ht="14.25" customHeight="1" x14ac:dyDescent="0.3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ht="14.25" customHeight="1" x14ac:dyDescent="0.3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ht="14.25" customHeight="1" x14ac:dyDescent="0.3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ht="14.25" customHeight="1" x14ac:dyDescent="0.3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ht="14.25" customHeight="1" x14ac:dyDescent="0.3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ht="14.25" customHeight="1" x14ac:dyDescent="0.3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ht="14.25" customHeight="1" x14ac:dyDescent="0.3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ht="14.25" customHeight="1" x14ac:dyDescent="0.3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ht="14.25" customHeight="1" x14ac:dyDescent="0.3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ht="14.25" customHeight="1" x14ac:dyDescent="0.3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ht="14.25" customHeight="1" x14ac:dyDescent="0.3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ht="14.25" customHeight="1" x14ac:dyDescent="0.3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ht="14.25" customHeight="1" x14ac:dyDescent="0.3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ht="14.25" customHeight="1" x14ac:dyDescent="0.3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ht="14.25" customHeight="1" x14ac:dyDescent="0.3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ht="14.25" customHeight="1" x14ac:dyDescent="0.3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ht="14.25" customHeight="1" x14ac:dyDescent="0.3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ht="14.25" customHeight="1" x14ac:dyDescent="0.3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ht="14.25" customHeight="1" x14ac:dyDescent="0.3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ht="14.25" customHeight="1" x14ac:dyDescent="0.3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ht="14.25" customHeight="1" x14ac:dyDescent="0.3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ht="14.25" customHeight="1" x14ac:dyDescent="0.3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ht="14.25" customHeight="1" x14ac:dyDescent="0.3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ht="14.25" customHeight="1" x14ac:dyDescent="0.3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ht="14.25" customHeight="1" x14ac:dyDescent="0.3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ht="14.25" customHeight="1" x14ac:dyDescent="0.3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ht="14.25" customHeight="1" x14ac:dyDescent="0.3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row>
    <row r="308" spans="1:33" ht="14.25" customHeight="1" x14ac:dyDescent="0.3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ht="14.25" customHeight="1" x14ac:dyDescent="0.3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ht="14.25" customHeight="1" x14ac:dyDescent="0.3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row>
    <row r="311" spans="1:33" ht="14.25" customHeight="1" x14ac:dyDescent="0.3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ht="14.25" customHeight="1" x14ac:dyDescent="0.3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ht="14.25" customHeight="1" x14ac:dyDescent="0.3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ht="14.25" customHeight="1" x14ac:dyDescent="0.3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ht="14.25" customHeight="1" x14ac:dyDescent="0.3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ht="14.25" customHeight="1" x14ac:dyDescent="0.3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ht="14.25" customHeight="1" x14ac:dyDescent="0.3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ht="14.25" customHeight="1" x14ac:dyDescent="0.3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row>
    <row r="319" spans="1:33" ht="14.25" customHeight="1" x14ac:dyDescent="0.3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row>
    <row r="320" spans="1:33" ht="14.25" customHeight="1" x14ac:dyDescent="0.3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ht="14.25" customHeight="1" x14ac:dyDescent="0.3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ht="14.25" customHeight="1" x14ac:dyDescent="0.3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ht="14.25" customHeight="1" x14ac:dyDescent="0.3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ht="14.25" customHeight="1" x14ac:dyDescent="0.3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ht="14.25" customHeight="1" x14ac:dyDescent="0.3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ht="14.25" customHeight="1" x14ac:dyDescent="0.3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ht="14.25" customHeight="1" x14ac:dyDescent="0.3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ht="14.25" customHeight="1" x14ac:dyDescent="0.3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ht="14.25" customHeight="1" x14ac:dyDescent="0.3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ht="14.25" customHeight="1" x14ac:dyDescent="0.3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ht="14.25" customHeight="1" x14ac:dyDescent="0.3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ht="14.25" customHeight="1" x14ac:dyDescent="0.3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ht="14.25" customHeight="1" x14ac:dyDescent="0.3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row>
    <row r="334" spans="1:33" ht="14.25" customHeight="1" x14ac:dyDescent="0.3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ht="14.25" customHeight="1" x14ac:dyDescent="0.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ht="14.25" customHeight="1" x14ac:dyDescent="0.3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ht="14.25" customHeight="1" x14ac:dyDescent="0.3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ht="14.25" customHeight="1" x14ac:dyDescent="0.3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ht="14.25" customHeight="1" x14ac:dyDescent="0.3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ht="14.25" customHeight="1" x14ac:dyDescent="0.3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row>
    <row r="341" spans="1:33" ht="14.25" customHeight="1" x14ac:dyDescent="0.3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ht="14.25" customHeight="1" x14ac:dyDescent="0.3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ht="14.25" customHeight="1" x14ac:dyDescent="0.3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ht="14.25" customHeight="1" x14ac:dyDescent="0.3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ht="14.25" customHeight="1" x14ac:dyDescent="0.3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ht="14.25" customHeight="1" x14ac:dyDescent="0.3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ht="14.25" customHeight="1" x14ac:dyDescent="0.3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ht="14.25" customHeight="1" x14ac:dyDescent="0.3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ht="14.25" customHeight="1" x14ac:dyDescent="0.3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ht="14.25" customHeight="1" x14ac:dyDescent="0.3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ht="14.25" customHeight="1" x14ac:dyDescent="0.3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ht="14.25" customHeight="1" x14ac:dyDescent="0.3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ht="14.25" customHeight="1" x14ac:dyDescent="0.3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ht="14.25" customHeight="1" x14ac:dyDescent="0.3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ht="14.25" customHeight="1" x14ac:dyDescent="0.3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ht="14.25" customHeight="1" x14ac:dyDescent="0.3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ht="14.25" customHeight="1" x14ac:dyDescent="0.3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ht="14.25" customHeight="1" x14ac:dyDescent="0.3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ht="14.25" customHeight="1" x14ac:dyDescent="0.3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ht="14.25" customHeight="1" x14ac:dyDescent="0.3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ht="14.25" customHeight="1" x14ac:dyDescent="0.3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ht="14.25" customHeight="1" x14ac:dyDescent="0.3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ht="14.25" customHeight="1" x14ac:dyDescent="0.3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ht="14.25" customHeight="1" x14ac:dyDescent="0.3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ht="14.25" customHeight="1" x14ac:dyDescent="0.3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ht="14.25" customHeight="1" x14ac:dyDescent="0.3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ht="14.25" customHeight="1" x14ac:dyDescent="0.3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ht="14.25" customHeight="1" x14ac:dyDescent="0.3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ht="14.25" customHeight="1" x14ac:dyDescent="0.3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ht="14.25" customHeight="1" x14ac:dyDescent="0.3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ht="14.25" customHeight="1" x14ac:dyDescent="0.3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ht="14.25" customHeight="1" x14ac:dyDescent="0.3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ht="14.25" customHeight="1" x14ac:dyDescent="0.3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ht="14.25" customHeight="1" x14ac:dyDescent="0.3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ht="14.25" customHeight="1" x14ac:dyDescent="0.3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ht="14.25" customHeight="1" x14ac:dyDescent="0.3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ht="14.25" customHeight="1" x14ac:dyDescent="0.3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ht="14.25" customHeight="1" x14ac:dyDescent="0.3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ht="14.25" customHeight="1" x14ac:dyDescent="0.3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ht="14.25" customHeight="1" x14ac:dyDescent="0.3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ht="14.25" customHeight="1" x14ac:dyDescent="0.3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ht="14.25" customHeight="1" x14ac:dyDescent="0.3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ht="14.25" customHeight="1" x14ac:dyDescent="0.3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ht="14.25" customHeight="1" x14ac:dyDescent="0.3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ht="14.25" customHeight="1" x14ac:dyDescent="0.3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ht="14.25" customHeight="1" x14ac:dyDescent="0.3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ht="14.25" customHeight="1" x14ac:dyDescent="0.3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ht="14.25" customHeight="1" x14ac:dyDescent="0.3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ht="14.25" customHeight="1" x14ac:dyDescent="0.3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ht="14.25" customHeight="1" x14ac:dyDescent="0.3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ht="14.25" customHeight="1" x14ac:dyDescent="0.3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ht="14.25" customHeight="1" x14ac:dyDescent="0.3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ht="14.25" customHeight="1" x14ac:dyDescent="0.3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ht="14.25" customHeight="1" x14ac:dyDescent="0.3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ht="14.25" customHeight="1" x14ac:dyDescent="0.3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ht="14.25" customHeight="1" x14ac:dyDescent="0.3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ht="14.25" customHeight="1" x14ac:dyDescent="0.3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ht="14.25" customHeight="1" x14ac:dyDescent="0.3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ht="14.25" customHeight="1" x14ac:dyDescent="0.3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ht="14.25" customHeight="1" x14ac:dyDescent="0.3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ht="14.25" customHeight="1" x14ac:dyDescent="0.3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ht="14.25" customHeight="1" x14ac:dyDescent="0.3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ht="14.25" customHeight="1" x14ac:dyDescent="0.3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ht="14.25" customHeight="1" x14ac:dyDescent="0.3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ht="14.25" customHeight="1" x14ac:dyDescent="0.3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ht="14.25" customHeight="1" x14ac:dyDescent="0.3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ht="14.25" customHeight="1" x14ac:dyDescent="0.3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ht="14.25" customHeight="1" x14ac:dyDescent="0.3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ht="14.25" customHeight="1" x14ac:dyDescent="0.3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ht="14.25" customHeight="1" x14ac:dyDescent="0.3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ht="14.25" customHeight="1" x14ac:dyDescent="0.3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ht="14.25" customHeight="1" x14ac:dyDescent="0.3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ht="14.25" customHeight="1" x14ac:dyDescent="0.3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ht="14.25" customHeight="1" x14ac:dyDescent="0.3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ht="14.25" customHeight="1" x14ac:dyDescent="0.3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ht="14.25" customHeight="1" x14ac:dyDescent="0.3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ht="14.25" customHeight="1" x14ac:dyDescent="0.3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ht="14.25" customHeight="1" x14ac:dyDescent="0.3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ht="14.25" customHeight="1" x14ac:dyDescent="0.3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ht="14.25" customHeight="1" x14ac:dyDescent="0.3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ht="14.25" customHeight="1" x14ac:dyDescent="0.3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ht="14.25" customHeight="1" x14ac:dyDescent="0.3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ht="14.25" customHeight="1" x14ac:dyDescent="0.3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ht="14.25" customHeight="1" x14ac:dyDescent="0.3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ht="14.25" customHeight="1" x14ac:dyDescent="0.3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ht="14.25" customHeight="1" x14ac:dyDescent="0.3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ht="14.25" customHeight="1" x14ac:dyDescent="0.3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ht="14.25" customHeight="1" x14ac:dyDescent="0.3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ht="14.25" customHeight="1" x14ac:dyDescent="0.3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ht="14.25" customHeight="1" x14ac:dyDescent="0.3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ht="14.25" customHeight="1" x14ac:dyDescent="0.3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ht="14.25" customHeight="1" x14ac:dyDescent="0.3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row r="433" spans="1:33" ht="14.25" customHeight="1" x14ac:dyDescent="0.3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row>
    <row r="434" spans="1:33" ht="14.25" customHeight="1" x14ac:dyDescent="0.3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row>
    <row r="435" spans="1:33" ht="14.25" customHeight="1" x14ac:dyDescent="0.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row>
    <row r="436" spans="1:33" ht="14.25" customHeight="1" x14ac:dyDescent="0.3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row>
    <row r="437" spans="1:33" ht="14.25" customHeight="1" x14ac:dyDescent="0.3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row>
    <row r="438" spans="1:33" ht="14.25" customHeight="1" x14ac:dyDescent="0.3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row>
    <row r="439" spans="1:33" ht="14.25" customHeight="1" x14ac:dyDescent="0.3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row>
    <row r="440" spans="1:33" ht="14.25" customHeight="1" x14ac:dyDescent="0.3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row>
    <row r="441" spans="1:33" ht="14.25" customHeight="1" x14ac:dyDescent="0.3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row>
    <row r="442" spans="1:33" ht="14.25" customHeight="1" x14ac:dyDescent="0.3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row>
    <row r="443" spans="1:33" ht="14.25" customHeight="1" x14ac:dyDescent="0.3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row>
    <row r="444" spans="1:33" ht="14.25" customHeight="1" x14ac:dyDescent="0.3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row>
    <row r="445" spans="1:33" ht="14.25" customHeight="1" x14ac:dyDescent="0.3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row>
    <row r="446" spans="1:33" ht="14.25" customHeight="1" x14ac:dyDescent="0.3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row>
    <row r="447" spans="1:33" ht="14.25" customHeight="1" x14ac:dyDescent="0.3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row>
    <row r="448" spans="1:33" ht="14.25" customHeight="1" x14ac:dyDescent="0.3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row>
    <row r="449" spans="1:33" ht="14.25" customHeight="1" x14ac:dyDescent="0.3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row>
    <row r="450" spans="1:33" ht="14.25" customHeight="1" x14ac:dyDescent="0.3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row>
    <row r="451" spans="1:33" ht="14.25" customHeight="1" x14ac:dyDescent="0.3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row>
    <row r="452" spans="1:33" ht="14.25" customHeight="1" x14ac:dyDescent="0.3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row>
    <row r="453" spans="1:33" ht="14.25" customHeight="1" x14ac:dyDescent="0.3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row>
    <row r="454" spans="1:33" ht="14.25" customHeight="1" x14ac:dyDescent="0.3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row>
    <row r="455" spans="1:33" ht="14.25" customHeight="1" x14ac:dyDescent="0.3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row>
    <row r="456" spans="1:33" ht="14.25" customHeight="1" x14ac:dyDescent="0.3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row>
    <row r="457" spans="1:33" ht="14.25" customHeight="1" x14ac:dyDescent="0.3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row>
    <row r="458" spans="1:33" ht="14.25" customHeight="1" x14ac:dyDescent="0.3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row>
    <row r="459" spans="1:33" ht="14.25" customHeight="1" x14ac:dyDescent="0.3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row>
    <row r="460" spans="1:33" ht="14.25" customHeight="1" x14ac:dyDescent="0.3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row>
    <row r="461" spans="1:33" ht="14.25" customHeight="1" x14ac:dyDescent="0.3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row>
    <row r="462" spans="1:33" ht="14.25" customHeight="1" x14ac:dyDescent="0.3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row>
    <row r="463" spans="1:33" ht="14.25" customHeight="1" x14ac:dyDescent="0.3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row>
    <row r="464" spans="1:33" ht="14.25" customHeight="1" x14ac:dyDescent="0.3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row>
    <row r="465" spans="1:33" ht="14.25" customHeight="1" x14ac:dyDescent="0.3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row>
    <row r="466" spans="1:33" ht="14.25" customHeight="1" x14ac:dyDescent="0.3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row>
    <row r="467" spans="1:33" ht="14.25" customHeight="1" x14ac:dyDescent="0.3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row>
    <row r="468" spans="1:33" ht="14.25" customHeight="1" x14ac:dyDescent="0.3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row>
    <row r="469" spans="1:33" ht="14.25" customHeight="1" x14ac:dyDescent="0.3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row>
    <row r="470" spans="1:33" ht="14.25" customHeight="1" x14ac:dyDescent="0.3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row>
    <row r="471" spans="1:33" ht="14.25" customHeight="1" x14ac:dyDescent="0.3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row>
    <row r="472" spans="1:33" ht="14.25" customHeight="1" x14ac:dyDescent="0.3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row>
    <row r="473" spans="1:33" ht="14.25" customHeight="1" x14ac:dyDescent="0.3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row>
    <row r="474" spans="1:33" ht="14.25" customHeight="1" x14ac:dyDescent="0.3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row>
    <row r="475" spans="1:33" ht="14.25" customHeight="1" x14ac:dyDescent="0.3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row>
    <row r="476" spans="1:33" ht="14.25" customHeight="1" x14ac:dyDescent="0.3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row>
    <row r="477" spans="1:33" ht="14.25" customHeight="1" x14ac:dyDescent="0.3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row>
    <row r="478" spans="1:33" ht="14.25" customHeight="1" x14ac:dyDescent="0.3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row>
    <row r="479" spans="1:33" ht="14.25" customHeight="1" x14ac:dyDescent="0.3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row>
    <row r="480" spans="1:33" ht="14.25" customHeight="1" x14ac:dyDescent="0.3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row>
    <row r="481" spans="1:33" ht="14.25" customHeight="1" x14ac:dyDescent="0.3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row>
    <row r="482" spans="1:33" ht="14.25" customHeight="1" x14ac:dyDescent="0.3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row>
    <row r="483" spans="1:33" ht="14.25" customHeight="1" x14ac:dyDescent="0.3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row>
    <row r="484" spans="1:33" ht="14.25" customHeight="1" x14ac:dyDescent="0.3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row>
    <row r="485" spans="1:33" ht="14.25" customHeight="1" x14ac:dyDescent="0.3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row>
    <row r="486" spans="1:33" ht="14.25" customHeight="1" x14ac:dyDescent="0.3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row>
    <row r="487" spans="1:33" ht="14.25" customHeight="1" x14ac:dyDescent="0.3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row>
    <row r="488" spans="1:33" ht="14.25" customHeight="1" x14ac:dyDescent="0.3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row>
    <row r="489" spans="1:33" ht="14.25" customHeight="1" x14ac:dyDescent="0.3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row>
    <row r="490" spans="1:33" ht="14.25" customHeight="1" x14ac:dyDescent="0.3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row>
    <row r="491" spans="1:33" ht="14.25" customHeight="1" x14ac:dyDescent="0.3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row>
    <row r="492" spans="1:33" ht="14.25" customHeight="1" x14ac:dyDescent="0.3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row>
    <row r="493" spans="1:33" ht="14.25" customHeight="1" x14ac:dyDescent="0.3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row>
    <row r="494" spans="1:33" ht="14.25" customHeight="1" x14ac:dyDescent="0.3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row>
    <row r="495" spans="1:33" ht="14.25" customHeight="1" x14ac:dyDescent="0.3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row>
    <row r="496" spans="1:33" ht="14.25" customHeight="1" x14ac:dyDescent="0.3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row>
    <row r="497" spans="1:33" ht="14.25" customHeight="1" x14ac:dyDescent="0.3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row>
    <row r="498" spans="1:33" ht="14.25" customHeight="1" x14ac:dyDescent="0.3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row>
    <row r="499" spans="1:33" ht="14.25" customHeight="1" x14ac:dyDescent="0.3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row>
    <row r="500" spans="1:33" ht="14.25" customHeight="1" x14ac:dyDescent="0.3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row>
    <row r="501" spans="1:33" ht="14.25" customHeight="1" x14ac:dyDescent="0.3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row>
    <row r="502" spans="1:33" ht="14.25" customHeight="1" x14ac:dyDescent="0.3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row>
    <row r="503" spans="1:33" ht="14.25" customHeight="1" x14ac:dyDescent="0.3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row>
    <row r="504" spans="1:33" ht="14.25" customHeight="1" x14ac:dyDescent="0.3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row>
    <row r="505" spans="1:33" ht="14.25" customHeight="1" x14ac:dyDescent="0.3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row>
    <row r="506" spans="1:33" ht="14.25" customHeight="1" x14ac:dyDescent="0.3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row>
    <row r="507" spans="1:33" ht="14.25" customHeight="1" x14ac:dyDescent="0.3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row>
    <row r="508" spans="1:33" ht="14.25" customHeight="1" x14ac:dyDescent="0.3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row>
    <row r="509" spans="1:33" ht="14.25" customHeight="1" x14ac:dyDescent="0.3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row>
    <row r="510" spans="1:33" ht="14.25" customHeight="1" x14ac:dyDescent="0.3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row>
    <row r="511" spans="1:33" ht="14.25" customHeight="1" x14ac:dyDescent="0.3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row>
    <row r="512" spans="1:33" ht="14.25" customHeight="1" x14ac:dyDescent="0.3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row>
    <row r="513" spans="1:33" ht="14.25" customHeight="1" x14ac:dyDescent="0.3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row>
    <row r="514" spans="1:33" ht="14.25" customHeight="1" x14ac:dyDescent="0.3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row>
    <row r="515" spans="1:33" ht="14.25" customHeight="1" x14ac:dyDescent="0.3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row>
    <row r="516" spans="1:33" ht="14.25" customHeight="1" x14ac:dyDescent="0.3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row>
    <row r="517" spans="1:33" ht="14.25" customHeight="1" x14ac:dyDescent="0.3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row>
    <row r="518" spans="1:33" ht="14.25" customHeight="1" x14ac:dyDescent="0.3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row>
    <row r="519" spans="1:33" ht="14.25" customHeight="1" x14ac:dyDescent="0.3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row>
    <row r="520" spans="1:33" ht="14.25" customHeight="1" x14ac:dyDescent="0.3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row>
    <row r="521" spans="1:33" ht="14.25" customHeight="1" x14ac:dyDescent="0.3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row>
    <row r="522" spans="1:33" ht="14.25" customHeight="1" x14ac:dyDescent="0.3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row>
    <row r="523" spans="1:33" ht="14.25" customHeight="1" x14ac:dyDescent="0.3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row>
    <row r="524" spans="1:33" ht="14.25" customHeight="1" x14ac:dyDescent="0.3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row>
    <row r="525" spans="1:33" ht="14.25" customHeight="1" x14ac:dyDescent="0.3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row>
    <row r="526" spans="1:33" ht="14.25" customHeight="1" x14ac:dyDescent="0.3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row>
    <row r="527" spans="1:33" ht="14.25" customHeight="1" x14ac:dyDescent="0.3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row>
    <row r="528" spans="1:33" ht="14.25" customHeight="1" x14ac:dyDescent="0.3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row>
    <row r="529" spans="1:33" ht="14.25" customHeight="1" x14ac:dyDescent="0.3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row>
    <row r="530" spans="1:33" ht="14.25" customHeight="1" x14ac:dyDescent="0.3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row>
    <row r="531" spans="1:33" ht="14.25" customHeight="1" x14ac:dyDescent="0.3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row>
    <row r="532" spans="1:33" ht="14.25" customHeight="1" x14ac:dyDescent="0.3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row>
    <row r="533" spans="1:33" ht="14.25" customHeight="1" x14ac:dyDescent="0.3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row>
    <row r="534" spans="1:33" ht="14.25" customHeight="1" x14ac:dyDescent="0.3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row>
    <row r="535" spans="1:33" ht="14.25" customHeight="1" x14ac:dyDescent="0.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row>
    <row r="536" spans="1:33" ht="14.25" customHeight="1" x14ac:dyDescent="0.3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row>
    <row r="537" spans="1:33" ht="14.25" customHeight="1" x14ac:dyDescent="0.3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row>
    <row r="538" spans="1:33" ht="14.25" customHeight="1" x14ac:dyDescent="0.3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row>
    <row r="539" spans="1:33" ht="14.25" customHeight="1" x14ac:dyDescent="0.3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row>
    <row r="540" spans="1:33" ht="14.25" customHeight="1" x14ac:dyDescent="0.3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row>
    <row r="541" spans="1:33" ht="14.25" customHeight="1" x14ac:dyDescent="0.3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row>
    <row r="542" spans="1:33" ht="14.25" customHeight="1" x14ac:dyDescent="0.3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row>
    <row r="543" spans="1:33" ht="14.25" customHeight="1" x14ac:dyDescent="0.3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row>
    <row r="544" spans="1:33" ht="14.25" customHeight="1" x14ac:dyDescent="0.3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row>
    <row r="545" spans="1:33" ht="14.25" customHeight="1" x14ac:dyDescent="0.3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row>
    <row r="546" spans="1:33" ht="14.25" customHeight="1" x14ac:dyDescent="0.3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row>
    <row r="547" spans="1:33" ht="14.25" customHeight="1" x14ac:dyDescent="0.3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row>
    <row r="548" spans="1:33" ht="14.25" customHeight="1" x14ac:dyDescent="0.3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row>
    <row r="549" spans="1:33" ht="14.25" customHeight="1" x14ac:dyDescent="0.3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row>
    <row r="550" spans="1:33" ht="14.25" customHeight="1" x14ac:dyDescent="0.3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row>
    <row r="551" spans="1:33" ht="14.25" customHeight="1" x14ac:dyDescent="0.3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row>
    <row r="552" spans="1:33" ht="14.25" customHeight="1" x14ac:dyDescent="0.3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row>
    <row r="553" spans="1:33" ht="14.25" customHeight="1" x14ac:dyDescent="0.3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row>
    <row r="554" spans="1:33" ht="14.25" customHeight="1" x14ac:dyDescent="0.3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row>
    <row r="555" spans="1:33" ht="14.25" customHeight="1" x14ac:dyDescent="0.3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row>
    <row r="556" spans="1:33" ht="14.25" customHeight="1" x14ac:dyDescent="0.3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row>
    <row r="557" spans="1:33" ht="14.25" customHeight="1" x14ac:dyDescent="0.3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row>
    <row r="558" spans="1:33" ht="14.25" customHeight="1" x14ac:dyDescent="0.3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row>
    <row r="559" spans="1:33" ht="14.25" customHeight="1" x14ac:dyDescent="0.3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row>
    <row r="560" spans="1:33" ht="14.25" customHeight="1" x14ac:dyDescent="0.3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row>
    <row r="561" spans="1:33" ht="14.25" customHeight="1" x14ac:dyDescent="0.3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row>
    <row r="562" spans="1:33" ht="14.25" customHeight="1" x14ac:dyDescent="0.3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row>
    <row r="563" spans="1:33" ht="14.25" customHeight="1" x14ac:dyDescent="0.3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row>
    <row r="564" spans="1:33" ht="14.25" customHeight="1" x14ac:dyDescent="0.3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row>
    <row r="565" spans="1:33" ht="14.25" customHeight="1" x14ac:dyDescent="0.3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row>
    <row r="566" spans="1:33" ht="14.25" customHeight="1" x14ac:dyDescent="0.3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row>
    <row r="567" spans="1:33" ht="14.25" customHeight="1" x14ac:dyDescent="0.3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row>
    <row r="568" spans="1:33" ht="14.25" customHeight="1" x14ac:dyDescent="0.3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row>
    <row r="569" spans="1:33" ht="14.25" customHeight="1" x14ac:dyDescent="0.3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row>
    <row r="570" spans="1:33" ht="14.25" customHeight="1" x14ac:dyDescent="0.3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row>
    <row r="571" spans="1:33" ht="14.25" customHeight="1" x14ac:dyDescent="0.3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row>
    <row r="572" spans="1:33" ht="14.25" customHeight="1" x14ac:dyDescent="0.3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row>
    <row r="573" spans="1:33" ht="14.25" customHeight="1" x14ac:dyDescent="0.3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row>
    <row r="574" spans="1:33" ht="14.25" customHeight="1" x14ac:dyDescent="0.3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row>
    <row r="575" spans="1:33" ht="14.25" customHeight="1" x14ac:dyDescent="0.3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row>
    <row r="576" spans="1:33" ht="14.25" customHeight="1" x14ac:dyDescent="0.3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row>
    <row r="577" spans="1:33" ht="14.25" customHeight="1" x14ac:dyDescent="0.3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row>
    <row r="578" spans="1:33" ht="14.25" customHeight="1" x14ac:dyDescent="0.3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row>
    <row r="579" spans="1:33" ht="14.25" customHeight="1" x14ac:dyDescent="0.3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row>
    <row r="580" spans="1:33" ht="14.25" customHeight="1" x14ac:dyDescent="0.3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row>
    <row r="581" spans="1:33" ht="14.25" customHeight="1" x14ac:dyDescent="0.3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row>
    <row r="582" spans="1:33" ht="14.25" customHeight="1" x14ac:dyDescent="0.3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row>
    <row r="583" spans="1:33" ht="14.25" customHeight="1" x14ac:dyDescent="0.3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row>
    <row r="584" spans="1:33" ht="14.25" customHeight="1" x14ac:dyDescent="0.3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row>
    <row r="585" spans="1:33" ht="14.25" customHeight="1" x14ac:dyDescent="0.3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row>
    <row r="586" spans="1:33" ht="14.25" customHeight="1" x14ac:dyDescent="0.3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row>
    <row r="587" spans="1:33" ht="14.25" customHeight="1" x14ac:dyDescent="0.3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row>
    <row r="588" spans="1:33" ht="14.25" customHeight="1" x14ac:dyDescent="0.3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row>
    <row r="589" spans="1:33" ht="14.25" customHeight="1" x14ac:dyDescent="0.3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row>
    <row r="590" spans="1:33" ht="14.25" customHeight="1" x14ac:dyDescent="0.3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row>
    <row r="591" spans="1:33" ht="14.25" customHeight="1" x14ac:dyDescent="0.3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row>
    <row r="592" spans="1:33" ht="14.25" customHeight="1" x14ac:dyDescent="0.3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row>
    <row r="593" spans="1:33" ht="14.25" customHeight="1" x14ac:dyDescent="0.3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row>
    <row r="594" spans="1:33" ht="14.25" customHeight="1" x14ac:dyDescent="0.3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row>
    <row r="595" spans="1:33" ht="14.25" customHeight="1" x14ac:dyDescent="0.3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row>
    <row r="596" spans="1:33" ht="14.25" customHeight="1" x14ac:dyDescent="0.3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row>
    <row r="597" spans="1:33" ht="14.25" customHeight="1" x14ac:dyDescent="0.3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row>
    <row r="598" spans="1:33" ht="14.25" customHeight="1" x14ac:dyDescent="0.3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row>
    <row r="599" spans="1:33" ht="14.25" customHeight="1" x14ac:dyDescent="0.3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row>
    <row r="600" spans="1:33" ht="14.25" customHeight="1" x14ac:dyDescent="0.3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row>
    <row r="601" spans="1:33" ht="14.25" customHeight="1" x14ac:dyDescent="0.3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row>
    <row r="602" spans="1:33" ht="14.25" customHeight="1" x14ac:dyDescent="0.3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row>
    <row r="603" spans="1:33" ht="14.25" customHeight="1" x14ac:dyDescent="0.3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row>
    <row r="604" spans="1:33" ht="14.25" customHeight="1" x14ac:dyDescent="0.3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row>
    <row r="605" spans="1:33" ht="14.25" customHeight="1" x14ac:dyDescent="0.3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row>
    <row r="606" spans="1:33" ht="14.25" customHeight="1" x14ac:dyDescent="0.3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row>
    <row r="607" spans="1:33" ht="14.25" customHeight="1" x14ac:dyDescent="0.3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row>
    <row r="608" spans="1:33" ht="14.25" customHeight="1" x14ac:dyDescent="0.3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row>
    <row r="609" spans="1:33" ht="14.25" customHeight="1" x14ac:dyDescent="0.3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row>
    <row r="610" spans="1:33" ht="14.25" customHeight="1" x14ac:dyDescent="0.3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row>
    <row r="611" spans="1:33" ht="14.25" customHeight="1" x14ac:dyDescent="0.3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row>
    <row r="612" spans="1:33" ht="14.25" customHeight="1" x14ac:dyDescent="0.3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row>
    <row r="613" spans="1:33" ht="14.25" customHeight="1" x14ac:dyDescent="0.3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row>
    <row r="614" spans="1:33" ht="14.25" customHeight="1" x14ac:dyDescent="0.3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row>
    <row r="615" spans="1:33" ht="14.25" customHeight="1" x14ac:dyDescent="0.3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row>
    <row r="616" spans="1:33" ht="14.25" customHeight="1" x14ac:dyDescent="0.3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row>
    <row r="617" spans="1:33" ht="14.25" customHeight="1" x14ac:dyDescent="0.3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row>
    <row r="618" spans="1:33" ht="14.25" customHeight="1" x14ac:dyDescent="0.3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row>
    <row r="619" spans="1:33" ht="14.25" customHeight="1" x14ac:dyDescent="0.3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row>
    <row r="620" spans="1:33" ht="14.25" customHeight="1" x14ac:dyDescent="0.3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row>
    <row r="621" spans="1:33" ht="14.25" customHeight="1" x14ac:dyDescent="0.3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row>
    <row r="622" spans="1:33" ht="14.25" customHeight="1" x14ac:dyDescent="0.3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row>
    <row r="623" spans="1:33" ht="14.25" customHeight="1" x14ac:dyDescent="0.3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row>
    <row r="624" spans="1:33" ht="14.25" customHeight="1" x14ac:dyDescent="0.3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row>
    <row r="625" spans="1:33" ht="14.25" customHeight="1" x14ac:dyDescent="0.3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row>
    <row r="626" spans="1:33" ht="14.25" customHeight="1" x14ac:dyDescent="0.3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row>
    <row r="627" spans="1:33" ht="14.25" customHeight="1" x14ac:dyDescent="0.3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row>
    <row r="628" spans="1:33" ht="14.25" customHeight="1" x14ac:dyDescent="0.3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row>
    <row r="629" spans="1:33" ht="14.25" customHeight="1" x14ac:dyDescent="0.3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row>
    <row r="630" spans="1:33" ht="14.25" customHeight="1" x14ac:dyDescent="0.3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row>
    <row r="631" spans="1:33" ht="14.25" customHeight="1" x14ac:dyDescent="0.3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row>
    <row r="632" spans="1:33" ht="14.25" customHeight="1" x14ac:dyDescent="0.3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row>
    <row r="633" spans="1:33" ht="14.25" customHeight="1" x14ac:dyDescent="0.3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row>
    <row r="634" spans="1:33" ht="14.25" customHeight="1" x14ac:dyDescent="0.3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row>
    <row r="635" spans="1:33" ht="14.25" customHeight="1" x14ac:dyDescent="0.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row>
    <row r="636" spans="1:33" ht="14.25" customHeight="1" x14ac:dyDescent="0.3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row>
    <row r="637" spans="1:33" ht="14.25" customHeight="1" x14ac:dyDescent="0.3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row>
    <row r="638" spans="1:33" ht="14.25" customHeight="1" x14ac:dyDescent="0.3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row>
    <row r="639" spans="1:33" ht="14.25" customHeight="1" x14ac:dyDescent="0.3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row>
    <row r="640" spans="1:33" ht="14.25" customHeight="1" x14ac:dyDescent="0.3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row>
    <row r="641" spans="1:33" ht="14.25" customHeight="1" x14ac:dyDescent="0.3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row>
    <row r="642" spans="1:33" ht="14.25" customHeight="1" x14ac:dyDescent="0.3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row>
    <row r="643" spans="1:33" ht="14.25" customHeight="1" x14ac:dyDescent="0.3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row>
    <row r="644" spans="1:33" ht="14.25" customHeight="1" x14ac:dyDescent="0.3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row>
    <row r="645" spans="1:33" ht="14.25" customHeight="1" x14ac:dyDescent="0.3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row>
    <row r="646" spans="1:33" ht="14.25" customHeight="1" x14ac:dyDescent="0.3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row>
    <row r="647" spans="1:33" ht="14.25" customHeight="1" x14ac:dyDescent="0.3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row>
    <row r="648" spans="1:33" ht="14.25" customHeight="1" x14ac:dyDescent="0.3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row>
    <row r="649" spans="1:33" ht="14.25" customHeight="1" x14ac:dyDescent="0.3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row>
    <row r="650" spans="1:33" ht="14.25" customHeight="1" x14ac:dyDescent="0.3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row>
    <row r="651" spans="1:33" ht="14.25" customHeight="1" x14ac:dyDescent="0.3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row>
    <row r="652" spans="1:33" ht="14.25" customHeight="1" x14ac:dyDescent="0.3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row>
    <row r="653" spans="1:33" ht="14.25" customHeight="1" x14ac:dyDescent="0.3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row>
    <row r="654" spans="1:33" ht="14.25" customHeight="1" x14ac:dyDescent="0.3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row>
    <row r="655" spans="1:33" ht="14.25" customHeight="1" x14ac:dyDescent="0.3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row>
    <row r="656" spans="1:33" ht="14.25" customHeight="1" x14ac:dyDescent="0.3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row>
    <row r="657" spans="1:33" ht="14.25" customHeight="1" x14ac:dyDescent="0.3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row>
    <row r="658" spans="1:33" ht="14.25" customHeight="1" x14ac:dyDescent="0.3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row>
    <row r="659" spans="1:33" ht="14.25" customHeight="1" x14ac:dyDescent="0.3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row>
    <row r="660" spans="1:33" ht="14.25" customHeight="1" x14ac:dyDescent="0.3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row>
    <row r="661" spans="1:33" ht="14.25" customHeight="1" x14ac:dyDescent="0.3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row>
    <row r="662" spans="1:33" ht="14.25" customHeight="1" x14ac:dyDescent="0.3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row>
    <row r="663" spans="1:33" ht="14.25" customHeight="1" x14ac:dyDescent="0.3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row>
    <row r="664" spans="1:33" ht="14.25" customHeight="1" x14ac:dyDescent="0.3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row>
    <row r="665" spans="1:33" ht="14.25" customHeight="1" x14ac:dyDescent="0.3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row>
    <row r="666" spans="1:33" ht="14.25" customHeight="1" x14ac:dyDescent="0.3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row>
    <row r="667" spans="1:33" ht="14.25" customHeight="1" x14ac:dyDescent="0.3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row>
    <row r="668" spans="1:33" ht="14.25" customHeight="1" x14ac:dyDescent="0.3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row>
    <row r="669" spans="1:33" ht="14.25" customHeight="1" x14ac:dyDescent="0.3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row>
    <row r="670" spans="1:33" ht="14.25" customHeight="1" x14ac:dyDescent="0.3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row>
    <row r="671" spans="1:33" ht="14.25" customHeight="1" x14ac:dyDescent="0.3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row>
    <row r="672" spans="1:33" ht="14.25" customHeight="1" x14ac:dyDescent="0.3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row>
    <row r="673" spans="1:33" ht="14.25" customHeight="1" x14ac:dyDescent="0.3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row>
    <row r="674" spans="1:33" ht="14.25" customHeight="1" x14ac:dyDescent="0.3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row>
    <row r="675" spans="1:33" ht="14.25" customHeight="1" x14ac:dyDescent="0.3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row>
    <row r="676" spans="1:33" ht="14.25" customHeight="1" x14ac:dyDescent="0.3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row>
    <row r="677" spans="1:33" ht="14.25" customHeight="1" x14ac:dyDescent="0.3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row>
    <row r="678" spans="1:33" ht="14.25" customHeight="1" x14ac:dyDescent="0.3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row>
    <row r="679" spans="1:33" ht="14.25" customHeight="1" x14ac:dyDescent="0.3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row>
    <row r="680" spans="1:33" ht="14.25" customHeight="1" x14ac:dyDescent="0.3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row>
    <row r="681" spans="1:33" ht="14.25" customHeight="1" x14ac:dyDescent="0.3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row>
    <row r="682" spans="1:33" ht="14.25" customHeight="1" x14ac:dyDescent="0.3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row>
    <row r="683" spans="1:33" ht="14.25" customHeight="1" x14ac:dyDescent="0.3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row>
    <row r="684" spans="1:33" ht="14.25" customHeight="1" x14ac:dyDescent="0.3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row>
    <row r="685" spans="1:33" ht="14.25" customHeight="1" x14ac:dyDescent="0.3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row>
    <row r="686" spans="1:33" ht="14.25" customHeight="1" x14ac:dyDescent="0.3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row>
    <row r="687" spans="1:33" ht="14.25" customHeight="1" x14ac:dyDescent="0.3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row>
    <row r="688" spans="1:33" ht="14.25" customHeight="1" x14ac:dyDescent="0.3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row>
    <row r="689" spans="1:33" ht="14.25" customHeight="1" x14ac:dyDescent="0.3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row>
    <row r="690" spans="1:33" ht="14.25" customHeight="1" x14ac:dyDescent="0.3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row>
    <row r="691" spans="1:33" ht="14.25" customHeight="1" x14ac:dyDescent="0.3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row>
    <row r="692" spans="1:33" ht="14.25" customHeight="1" x14ac:dyDescent="0.3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row>
    <row r="693" spans="1:33" ht="14.25" customHeight="1" x14ac:dyDescent="0.3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row>
    <row r="694" spans="1:33" ht="14.25" customHeight="1" x14ac:dyDescent="0.3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row>
    <row r="695" spans="1:33" ht="14.25" customHeight="1" x14ac:dyDescent="0.3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row>
    <row r="696" spans="1:33" ht="14.25" customHeight="1" x14ac:dyDescent="0.3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row>
    <row r="697" spans="1:33" ht="14.25" customHeight="1" x14ac:dyDescent="0.3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row>
    <row r="698" spans="1:33" ht="14.25" customHeight="1" x14ac:dyDescent="0.3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row>
    <row r="699" spans="1:33" ht="14.25" customHeight="1" x14ac:dyDescent="0.3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row>
    <row r="700" spans="1:33" ht="14.25" customHeight="1" x14ac:dyDescent="0.3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row>
    <row r="701" spans="1:33" ht="14.25" customHeight="1" x14ac:dyDescent="0.3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row>
    <row r="702" spans="1:33" ht="14.25" customHeight="1" x14ac:dyDescent="0.3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row>
    <row r="703" spans="1:33" ht="14.25" customHeight="1" x14ac:dyDescent="0.3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row>
    <row r="704" spans="1:33" ht="14.25" customHeight="1" x14ac:dyDescent="0.3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row>
    <row r="705" spans="1:33" ht="14.25" customHeight="1" x14ac:dyDescent="0.3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row>
    <row r="706" spans="1:33" ht="14.25" customHeight="1" x14ac:dyDescent="0.3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row>
    <row r="707" spans="1:33" ht="14.25" customHeight="1" x14ac:dyDescent="0.3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row>
    <row r="708" spans="1:33" ht="14.25" customHeight="1" x14ac:dyDescent="0.3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row>
    <row r="709" spans="1:33" ht="14.25" customHeight="1" x14ac:dyDescent="0.3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row>
    <row r="710" spans="1:33" ht="14.25" customHeight="1" x14ac:dyDescent="0.3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row>
    <row r="711" spans="1:33" ht="14.25" customHeight="1" x14ac:dyDescent="0.3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row>
    <row r="712" spans="1:33" ht="14.25" customHeight="1" x14ac:dyDescent="0.3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row>
    <row r="713" spans="1:33" ht="14.25" customHeight="1" x14ac:dyDescent="0.3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row>
    <row r="714" spans="1:33" ht="14.25" customHeight="1" x14ac:dyDescent="0.3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row>
    <row r="715" spans="1:33" ht="14.25" customHeight="1" x14ac:dyDescent="0.3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row>
    <row r="716" spans="1:33" ht="14.25" customHeight="1" x14ac:dyDescent="0.3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row>
    <row r="717" spans="1:33" ht="14.25" customHeight="1" x14ac:dyDescent="0.3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row>
    <row r="718" spans="1:33" ht="14.25" customHeight="1" x14ac:dyDescent="0.3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row>
    <row r="719" spans="1:33" ht="14.25" customHeight="1" x14ac:dyDescent="0.3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row>
    <row r="720" spans="1:33" ht="14.25" customHeight="1" x14ac:dyDescent="0.3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row>
    <row r="721" spans="1:33" ht="14.25" customHeight="1" x14ac:dyDescent="0.3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row>
    <row r="722" spans="1:33" ht="14.25" customHeight="1" x14ac:dyDescent="0.3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row>
    <row r="723" spans="1:33" ht="14.25" customHeight="1" x14ac:dyDescent="0.3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row>
    <row r="724" spans="1:33" ht="14.25" customHeight="1" x14ac:dyDescent="0.3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row>
    <row r="725" spans="1:33" ht="14.25" customHeight="1" x14ac:dyDescent="0.3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row>
    <row r="726" spans="1:33" ht="14.25" customHeight="1" x14ac:dyDescent="0.3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row>
    <row r="727" spans="1:33" ht="14.25" customHeight="1" x14ac:dyDescent="0.3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row>
    <row r="728" spans="1:33" ht="14.25" customHeight="1" x14ac:dyDescent="0.3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row>
    <row r="729" spans="1:33" ht="14.25" customHeight="1" x14ac:dyDescent="0.3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row>
    <row r="730" spans="1:33" ht="14.25" customHeight="1" x14ac:dyDescent="0.3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row>
    <row r="731" spans="1:33" ht="14.25" customHeight="1" x14ac:dyDescent="0.3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row>
    <row r="732" spans="1:33" ht="14.25" customHeight="1" x14ac:dyDescent="0.3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row>
    <row r="733" spans="1:33" ht="14.25" customHeight="1" x14ac:dyDescent="0.3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row>
    <row r="734" spans="1:33" ht="14.25" customHeight="1" x14ac:dyDescent="0.3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row>
    <row r="735" spans="1:33" ht="14.25" customHeight="1" x14ac:dyDescent="0.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row>
    <row r="736" spans="1:33" ht="14.25" customHeight="1" x14ac:dyDescent="0.3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row>
    <row r="737" spans="1:33" ht="14.25" customHeight="1" x14ac:dyDescent="0.3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row>
    <row r="738" spans="1:33" ht="14.25" customHeight="1" x14ac:dyDescent="0.3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row>
    <row r="739" spans="1:33" ht="14.25" customHeight="1" x14ac:dyDescent="0.3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row>
    <row r="740" spans="1:33" ht="14.25" customHeight="1" x14ac:dyDescent="0.3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row>
    <row r="741" spans="1:33" ht="14.25" customHeight="1" x14ac:dyDescent="0.3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row>
    <row r="742" spans="1:33" ht="14.25" customHeight="1" x14ac:dyDescent="0.3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row>
    <row r="743" spans="1:33" ht="14.25" customHeight="1" x14ac:dyDescent="0.3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row>
    <row r="744" spans="1:33" ht="14.25" customHeight="1" x14ac:dyDescent="0.3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row>
    <row r="745" spans="1:33" ht="14.25" customHeight="1" x14ac:dyDescent="0.3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row>
    <row r="746" spans="1:33" ht="14.25" customHeight="1" x14ac:dyDescent="0.3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row>
    <row r="747" spans="1:33" ht="14.25" customHeight="1" x14ac:dyDescent="0.3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row>
    <row r="748" spans="1:33" ht="14.25" customHeight="1" x14ac:dyDescent="0.3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row>
    <row r="749" spans="1:33" ht="14.25" customHeight="1" x14ac:dyDescent="0.3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row>
    <row r="750" spans="1:33" ht="14.25" customHeight="1" x14ac:dyDescent="0.3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row>
    <row r="751" spans="1:33" ht="14.25" customHeight="1" x14ac:dyDescent="0.3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row>
    <row r="752" spans="1:33" ht="14.25" customHeight="1" x14ac:dyDescent="0.3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row>
    <row r="753" spans="1:33" ht="14.25" customHeight="1" x14ac:dyDescent="0.3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row>
    <row r="754" spans="1:33" ht="14.25" customHeight="1" x14ac:dyDescent="0.3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row>
    <row r="755" spans="1:33" ht="14.25" customHeight="1" x14ac:dyDescent="0.3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row>
    <row r="756" spans="1:33" ht="14.25" customHeight="1" x14ac:dyDescent="0.3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row>
    <row r="757" spans="1:33" ht="14.25" customHeight="1" x14ac:dyDescent="0.3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row>
    <row r="758" spans="1:33" ht="14.25" customHeight="1" x14ac:dyDescent="0.3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row>
    <row r="759" spans="1:33" ht="14.25" customHeight="1" x14ac:dyDescent="0.3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row>
    <row r="760" spans="1:33" ht="14.25" customHeight="1" x14ac:dyDescent="0.3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row>
    <row r="761" spans="1:33" ht="14.25" customHeight="1" x14ac:dyDescent="0.3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row>
    <row r="762" spans="1:33" ht="14.25" customHeight="1" x14ac:dyDescent="0.3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row>
    <row r="763" spans="1:33" ht="14.25" customHeight="1" x14ac:dyDescent="0.3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row>
    <row r="764" spans="1:33" ht="14.25" customHeight="1" x14ac:dyDescent="0.3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row>
    <row r="765" spans="1:33" ht="14.25" customHeight="1" x14ac:dyDescent="0.3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row>
    <row r="766" spans="1:33" ht="14.25" customHeight="1" x14ac:dyDescent="0.3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row>
    <row r="767" spans="1:33" ht="14.25" customHeight="1" x14ac:dyDescent="0.3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row>
    <row r="768" spans="1:33" ht="14.25" customHeight="1" x14ac:dyDescent="0.3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row>
    <row r="769" spans="1:33" ht="14.25" customHeight="1" x14ac:dyDescent="0.3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row>
    <row r="770" spans="1:33" ht="14.25" customHeight="1" x14ac:dyDescent="0.3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row>
    <row r="771" spans="1:33" ht="14.25" customHeight="1" x14ac:dyDescent="0.3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row>
    <row r="772" spans="1:33" ht="14.25" customHeight="1" x14ac:dyDescent="0.3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row>
    <row r="773" spans="1:33" ht="14.25" customHeight="1" x14ac:dyDescent="0.3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row>
    <row r="774" spans="1:33" ht="14.25" customHeight="1" x14ac:dyDescent="0.3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row>
    <row r="775" spans="1:33" ht="14.25" customHeight="1" x14ac:dyDescent="0.3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row>
    <row r="776" spans="1:33" ht="14.25" customHeight="1" x14ac:dyDescent="0.3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row>
    <row r="777" spans="1:33" ht="14.25" customHeight="1" x14ac:dyDescent="0.3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row>
    <row r="778" spans="1:33" ht="14.25" customHeight="1" x14ac:dyDescent="0.3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row>
    <row r="779" spans="1:33" ht="14.25" customHeight="1" x14ac:dyDescent="0.3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row>
    <row r="780" spans="1:33" ht="14.25" customHeight="1" x14ac:dyDescent="0.3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row>
    <row r="781" spans="1:33" ht="14.25" customHeight="1" x14ac:dyDescent="0.3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row>
    <row r="782" spans="1:33" ht="14.25" customHeight="1" x14ac:dyDescent="0.3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row>
    <row r="783" spans="1:33" ht="14.25" customHeight="1" x14ac:dyDescent="0.3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row>
    <row r="784" spans="1:33" ht="14.25" customHeight="1" x14ac:dyDescent="0.3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row>
    <row r="785" spans="1:33" ht="14.25" customHeight="1" x14ac:dyDescent="0.3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row>
    <row r="786" spans="1:33" ht="14.25" customHeight="1" x14ac:dyDescent="0.3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row>
    <row r="787" spans="1:33" ht="14.25" customHeight="1" x14ac:dyDescent="0.3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row>
    <row r="788" spans="1:33" ht="14.25" customHeight="1" x14ac:dyDescent="0.3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row>
    <row r="789" spans="1:33" ht="14.25" customHeight="1" x14ac:dyDescent="0.3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row>
    <row r="790" spans="1:33" ht="14.25" customHeight="1" x14ac:dyDescent="0.3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row>
    <row r="791" spans="1:33" ht="14.25" customHeight="1" x14ac:dyDescent="0.3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row>
    <row r="792" spans="1:33" ht="14.25" customHeight="1" x14ac:dyDescent="0.3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row>
    <row r="793" spans="1:33" ht="14.25" customHeight="1" x14ac:dyDescent="0.3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row>
    <row r="794" spans="1:33" ht="14.25" customHeight="1" x14ac:dyDescent="0.3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row>
    <row r="795" spans="1:33" ht="14.25" customHeight="1" x14ac:dyDescent="0.3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row>
    <row r="796" spans="1:33" ht="14.25" customHeight="1" x14ac:dyDescent="0.3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row>
    <row r="797" spans="1:33" ht="14.25" customHeight="1" x14ac:dyDescent="0.3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row>
    <row r="798" spans="1:33" ht="14.25" customHeight="1" x14ac:dyDescent="0.3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row>
    <row r="799" spans="1:33" ht="14.25" customHeight="1" x14ac:dyDescent="0.3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row>
    <row r="800" spans="1:33" ht="14.25" customHeight="1" x14ac:dyDescent="0.3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row>
    <row r="801" spans="1:33" ht="14.25" customHeight="1" x14ac:dyDescent="0.3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row>
    <row r="802" spans="1:33" ht="14.25" customHeight="1" x14ac:dyDescent="0.3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row>
    <row r="803" spans="1:33" ht="14.25" customHeight="1" x14ac:dyDescent="0.3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row>
    <row r="804" spans="1:33" ht="14.25" customHeight="1" x14ac:dyDescent="0.3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row>
    <row r="805" spans="1:33" ht="14.25" customHeight="1" x14ac:dyDescent="0.3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row>
    <row r="806" spans="1:33" ht="14.25" customHeight="1" x14ac:dyDescent="0.3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row>
    <row r="807" spans="1:33" ht="14.25" customHeight="1" x14ac:dyDescent="0.3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row>
    <row r="808" spans="1:33" ht="14.25" customHeight="1" x14ac:dyDescent="0.3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row>
    <row r="809" spans="1:33" ht="14.25" customHeight="1" x14ac:dyDescent="0.3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row>
    <row r="810" spans="1:33" ht="14.25" customHeight="1" x14ac:dyDescent="0.3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row>
    <row r="811" spans="1:33" ht="14.25" customHeight="1" x14ac:dyDescent="0.3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row>
    <row r="812" spans="1:33" ht="14.25" customHeight="1" x14ac:dyDescent="0.3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row>
    <row r="813" spans="1:33" ht="14.25" customHeight="1" x14ac:dyDescent="0.3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row>
    <row r="814" spans="1:33" ht="14.25" customHeight="1" x14ac:dyDescent="0.3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row>
    <row r="815" spans="1:33" ht="14.25" customHeight="1" x14ac:dyDescent="0.3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row>
    <row r="816" spans="1:33" ht="14.25" customHeight="1" x14ac:dyDescent="0.3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row>
    <row r="817" spans="1:33" ht="14.25" customHeight="1" x14ac:dyDescent="0.3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row>
    <row r="818" spans="1:33" ht="14.25" customHeight="1" x14ac:dyDescent="0.3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row>
    <row r="819" spans="1:33" ht="14.25" customHeight="1" x14ac:dyDescent="0.3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row>
    <row r="820" spans="1:33" ht="14.25" customHeight="1" x14ac:dyDescent="0.3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row>
    <row r="821" spans="1:33" ht="14.25" customHeight="1" x14ac:dyDescent="0.3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row>
    <row r="822" spans="1:33" ht="14.25" customHeight="1" x14ac:dyDescent="0.3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row>
    <row r="823" spans="1:33" ht="14.25" customHeight="1" x14ac:dyDescent="0.3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row>
    <row r="824" spans="1:33" ht="14.25" customHeight="1" x14ac:dyDescent="0.3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row>
    <row r="825" spans="1:33" ht="14.25" customHeight="1" x14ac:dyDescent="0.3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row>
    <row r="826" spans="1:33" ht="14.25" customHeight="1" x14ac:dyDescent="0.3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row>
    <row r="827" spans="1:33" ht="14.25" customHeight="1" x14ac:dyDescent="0.3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row>
    <row r="828" spans="1:33" ht="14.25" customHeight="1" x14ac:dyDescent="0.3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row>
    <row r="829" spans="1:33" ht="14.25" customHeight="1" x14ac:dyDescent="0.3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row>
    <row r="830" spans="1:33" ht="14.25" customHeight="1" x14ac:dyDescent="0.3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row>
    <row r="831" spans="1:33" ht="14.25" customHeight="1" x14ac:dyDescent="0.3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row>
    <row r="832" spans="1:33" ht="14.25" customHeight="1" x14ac:dyDescent="0.3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row>
    <row r="833" spans="1:33" ht="14.25" customHeight="1" x14ac:dyDescent="0.3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row>
    <row r="834" spans="1:33" ht="14.25" customHeight="1" x14ac:dyDescent="0.3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row>
    <row r="835" spans="1:33" ht="14.25" customHeight="1" x14ac:dyDescent="0.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row>
    <row r="836" spans="1:33" ht="14.25" customHeight="1" x14ac:dyDescent="0.3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row>
    <row r="837" spans="1:33" ht="14.25" customHeight="1" x14ac:dyDescent="0.3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row>
    <row r="838" spans="1:33" ht="14.25" customHeight="1" x14ac:dyDescent="0.3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row>
    <row r="839" spans="1:33" ht="14.25" customHeight="1" x14ac:dyDescent="0.3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row>
    <row r="840" spans="1:33" ht="14.25" customHeight="1" x14ac:dyDescent="0.3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row>
    <row r="841" spans="1:33" ht="14.25" customHeight="1" x14ac:dyDescent="0.3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row>
    <row r="842" spans="1:33" ht="14.25" customHeight="1" x14ac:dyDescent="0.3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row>
    <row r="843" spans="1:33" ht="14.25" customHeight="1" x14ac:dyDescent="0.3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row>
    <row r="844" spans="1:33" ht="14.25" customHeight="1" x14ac:dyDescent="0.3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row>
    <row r="845" spans="1:33" ht="14.25" customHeight="1" x14ac:dyDescent="0.3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row>
    <row r="846" spans="1:33" ht="14.25" customHeight="1" x14ac:dyDescent="0.3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row>
    <row r="847" spans="1:33" ht="14.25" customHeight="1" x14ac:dyDescent="0.3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row>
    <row r="848" spans="1:33" ht="14.25" customHeight="1" x14ac:dyDescent="0.3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row>
    <row r="849" spans="1:33" ht="14.25" customHeight="1" x14ac:dyDescent="0.3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row>
    <row r="850" spans="1:33" ht="14.25" customHeight="1" x14ac:dyDescent="0.3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row>
    <row r="851" spans="1:33" ht="14.25" customHeight="1" x14ac:dyDescent="0.3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row>
    <row r="852" spans="1:33" ht="14.25" customHeight="1" x14ac:dyDescent="0.3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row>
    <row r="853" spans="1:33" ht="14.25" customHeight="1" x14ac:dyDescent="0.3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row>
    <row r="854" spans="1:33" ht="14.25" customHeight="1" x14ac:dyDescent="0.3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row>
    <row r="855" spans="1:33" ht="14.25" customHeight="1" x14ac:dyDescent="0.3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row>
    <row r="856" spans="1:33" ht="14.25" customHeight="1" x14ac:dyDescent="0.3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row>
    <row r="857" spans="1:33" ht="14.25" customHeight="1" x14ac:dyDescent="0.3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row>
    <row r="858" spans="1:33" ht="14.25" customHeight="1" x14ac:dyDescent="0.3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row>
    <row r="859" spans="1:33" ht="14.25" customHeight="1" x14ac:dyDescent="0.3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row>
    <row r="860" spans="1:33" ht="14.25" customHeight="1" x14ac:dyDescent="0.3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row>
    <row r="861" spans="1:33" ht="14.25" customHeight="1" x14ac:dyDescent="0.3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row>
    <row r="862" spans="1:33" ht="14.25" customHeight="1" x14ac:dyDescent="0.3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row>
    <row r="863" spans="1:33" ht="14.25" customHeight="1" x14ac:dyDescent="0.3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row>
    <row r="864" spans="1:33" ht="14.25" customHeight="1" x14ac:dyDescent="0.3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row>
    <row r="865" spans="1:33" ht="14.25" customHeight="1" x14ac:dyDescent="0.3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row>
    <row r="866" spans="1:33" ht="14.25" customHeight="1" x14ac:dyDescent="0.3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row>
    <row r="867" spans="1:33" ht="14.25" customHeight="1" x14ac:dyDescent="0.3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row>
    <row r="868" spans="1:33" ht="14.25" customHeight="1" x14ac:dyDescent="0.3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row>
    <row r="869" spans="1:33" ht="14.25" customHeight="1" x14ac:dyDescent="0.3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row>
    <row r="870" spans="1:33" ht="14.25" customHeight="1" x14ac:dyDescent="0.3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row>
    <row r="871" spans="1:33" ht="14.25" customHeight="1" x14ac:dyDescent="0.3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row>
    <row r="872" spans="1:33" ht="14.25" customHeight="1" x14ac:dyDescent="0.3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row>
    <row r="873" spans="1:33" ht="14.25" customHeight="1" x14ac:dyDescent="0.3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row>
    <row r="874" spans="1:33" ht="14.25" customHeight="1" x14ac:dyDescent="0.3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row>
    <row r="875" spans="1:33" ht="14.25" customHeight="1" x14ac:dyDescent="0.3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row>
    <row r="876" spans="1:33" ht="14.25" customHeight="1" x14ac:dyDescent="0.3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row>
    <row r="877" spans="1:33" ht="14.25" customHeight="1" x14ac:dyDescent="0.3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row>
    <row r="878" spans="1:33" ht="14.25" customHeight="1" x14ac:dyDescent="0.3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row>
    <row r="879" spans="1:33" ht="14.25" customHeight="1" x14ac:dyDescent="0.3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row>
    <row r="880" spans="1:33" ht="14.25" customHeight="1" x14ac:dyDescent="0.3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row>
    <row r="881" spans="1:33" ht="14.25" customHeight="1" x14ac:dyDescent="0.3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row>
    <row r="882" spans="1:33" ht="14.25" customHeight="1" x14ac:dyDescent="0.3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row>
    <row r="883" spans="1:33" ht="14.25" customHeight="1" x14ac:dyDescent="0.3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row>
    <row r="884" spans="1:33" ht="14.25" customHeight="1" x14ac:dyDescent="0.3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row>
    <row r="885" spans="1:33" ht="14.25" customHeight="1" x14ac:dyDescent="0.3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row>
    <row r="886" spans="1:33" ht="14.25" customHeight="1" x14ac:dyDescent="0.3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row>
    <row r="887" spans="1:33" ht="14.25" customHeight="1" x14ac:dyDescent="0.3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row>
    <row r="888" spans="1:33" ht="14.25" customHeight="1" x14ac:dyDescent="0.3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row>
    <row r="889" spans="1:33" ht="14.25" customHeight="1" x14ac:dyDescent="0.3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row>
    <row r="890" spans="1:33" ht="14.25" customHeight="1" x14ac:dyDescent="0.3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row>
    <row r="891" spans="1:33" ht="14.25" customHeight="1" x14ac:dyDescent="0.3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row>
    <row r="892" spans="1:33" ht="14.25" customHeight="1" x14ac:dyDescent="0.3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row>
    <row r="893" spans="1:33" ht="14.25" customHeight="1" x14ac:dyDescent="0.3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row>
    <row r="894" spans="1:33" ht="14.25" customHeight="1" x14ac:dyDescent="0.3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row>
    <row r="895" spans="1:33" ht="14.25" customHeight="1" x14ac:dyDescent="0.3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row>
    <row r="896" spans="1:33" ht="14.25" customHeight="1" x14ac:dyDescent="0.3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row>
    <row r="897" spans="1:33" ht="14.25" customHeight="1" x14ac:dyDescent="0.3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row>
    <row r="898" spans="1:33" ht="14.25" customHeight="1" x14ac:dyDescent="0.3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row>
    <row r="899" spans="1:33" ht="14.25" customHeight="1" x14ac:dyDescent="0.3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row>
    <row r="900" spans="1:33" ht="14.25" customHeight="1" x14ac:dyDescent="0.3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row>
    <row r="901" spans="1:33" ht="14.25" customHeight="1" x14ac:dyDescent="0.3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row>
    <row r="902" spans="1:33" ht="14.25" customHeight="1" x14ac:dyDescent="0.3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row>
    <row r="903" spans="1:33" ht="14.25" customHeight="1" x14ac:dyDescent="0.3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row>
    <row r="904" spans="1:33" ht="14.25" customHeight="1" x14ac:dyDescent="0.3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row>
    <row r="905" spans="1:33" ht="14.25" customHeight="1" x14ac:dyDescent="0.3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row>
    <row r="906" spans="1:33" ht="14.25" customHeight="1" x14ac:dyDescent="0.3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row>
    <row r="907" spans="1:33" ht="14.25" customHeight="1" x14ac:dyDescent="0.3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row>
    <row r="908" spans="1:33" ht="14.25" customHeight="1" x14ac:dyDescent="0.3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row>
    <row r="909" spans="1:33" ht="14.25" customHeight="1" x14ac:dyDescent="0.3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row>
    <row r="910" spans="1:33" ht="14.25" customHeight="1" x14ac:dyDescent="0.3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row>
    <row r="911" spans="1:33" ht="14.25" customHeight="1" x14ac:dyDescent="0.3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row>
    <row r="912" spans="1:33" ht="14.25" customHeight="1" x14ac:dyDescent="0.3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row>
    <row r="913" spans="1:33" ht="14.25" customHeight="1" x14ac:dyDescent="0.3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row>
    <row r="914" spans="1:33" ht="14.25" customHeight="1" x14ac:dyDescent="0.3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row>
    <row r="915" spans="1:33" ht="14.25" customHeight="1" x14ac:dyDescent="0.3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row>
    <row r="916" spans="1:33" ht="14.25" customHeight="1" x14ac:dyDescent="0.3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row>
    <row r="917" spans="1:33" ht="14.25" customHeight="1" x14ac:dyDescent="0.3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row>
    <row r="918" spans="1:33" ht="14.25" customHeight="1" x14ac:dyDescent="0.3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row>
    <row r="919" spans="1:33" ht="14.25" customHeight="1" x14ac:dyDescent="0.3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row>
    <row r="920" spans="1:33" ht="14.25" customHeight="1" x14ac:dyDescent="0.3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row>
    <row r="921" spans="1:33" ht="14.25" customHeight="1" x14ac:dyDescent="0.3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row>
    <row r="922" spans="1:33" ht="14.25" customHeight="1" x14ac:dyDescent="0.3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row>
    <row r="923" spans="1:33" ht="14.25" customHeight="1" x14ac:dyDescent="0.3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row>
    <row r="924" spans="1:33" ht="14.25" customHeight="1" x14ac:dyDescent="0.3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row>
    <row r="925" spans="1:33" ht="14.25" customHeight="1" x14ac:dyDescent="0.3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row>
    <row r="926" spans="1:33" ht="14.25" customHeight="1" x14ac:dyDescent="0.3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row>
    <row r="927" spans="1:33" ht="14.25" customHeight="1" x14ac:dyDescent="0.3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row>
    <row r="928" spans="1:33" ht="14.25" customHeight="1" x14ac:dyDescent="0.3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row>
    <row r="929" spans="1:33" ht="14.25" customHeight="1" x14ac:dyDescent="0.3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row>
    <row r="930" spans="1:33" ht="14.25" customHeight="1" x14ac:dyDescent="0.3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row>
    <row r="931" spans="1:33" ht="14.25" customHeight="1" x14ac:dyDescent="0.3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row>
    <row r="932" spans="1:33" ht="14.25" customHeight="1" x14ac:dyDescent="0.3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row>
    <row r="933" spans="1:33" ht="14.25" customHeight="1" x14ac:dyDescent="0.3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row>
    <row r="934" spans="1:33" ht="14.25" customHeight="1" x14ac:dyDescent="0.3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row>
    <row r="935" spans="1:33" ht="14.25" customHeight="1" x14ac:dyDescent="0.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row>
    <row r="936" spans="1:33" ht="14.25" customHeight="1" x14ac:dyDescent="0.3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row>
    <row r="937" spans="1:33" ht="14.25" customHeight="1" x14ac:dyDescent="0.3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row>
    <row r="938" spans="1:33" ht="14.25" customHeight="1" x14ac:dyDescent="0.3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row>
    <row r="939" spans="1:33" ht="14.25" customHeight="1" x14ac:dyDescent="0.3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row>
    <row r="940" spans="1:33" ht="14.25" customHeight="1" x14ac:dyDescent="0.3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row>
    <row r="941" spans="1:33" ht="14.25" customHeight="1" x14ac:dyDescent="0.3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row>
    <row r="942" spans="1:33" ht="14.25" customHeight="1" x14ac:dyDescent="0.3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row>
    <row r="943" spans="1:33" ht="14.25" customHeight="1" x14ac:dyDescent="0.3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row>
    <row r="944" spans="1:33" ht="14.25" customHeight="1" x14ac:dyDescent="0.3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row>
    <row r="945" spans="1:33" ht="14.25" customHeight="1" x14ac:dyDescent="0.3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row>
    <row r="946" spans="1:33" ht="14.25" customHeight="1" x14ac:dyDescent="0.3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row>
    <row r="947" spans="1:33" ht="14.25" customHeight="1" x14ac:dyDescent="0.3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row>
    <row r="948" spans="1:33" ht="14.25" customHeight="1" x14ac:dyDescent="0.3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row>
    <row r="949" spans="1:33" ht="14.25" customHeight="1" x14ac:dyDescent="0.3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row>
    <row r="950" spans="1:33" ht="14.25" customHeight="1" x14ac:dyDescent="0.3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row>
    <row r="951" spans="1:33" ht="14.25" customHeight="1" x14ac:dyDescent="0.3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row>
    <row r="952" spans="1:33" ht="14.25" customHeight="1" x14ac:dyDescent="0.3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row>
    <row r="953" spans="1:33" ht="14.25" customHeight="1" x14ac:dyDescent="0.3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row>
    <row r="954" spans="1:33" ht="14.25" customHeight="1" x14ac:dyDescent="0.3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row>
    <row r="955" spans="1:33" ht="14.25" customHeight="1" x14ac:dyDescent="0.3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row>
    <row r="956" spans="1:33" ht="14.25" customHeight="1" x14ac:dyDescent="0.3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row>
    <row r="957" spans="1:33" ht="14.25" customHeight="1" x14ac:dyDescent="0.3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row>
    <row r="958" spans="1:33" ht="14.25" customHeight="1" x14ac:dyDescent="0.3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row>
    <row r="959" spans="1:33" ht="14.25" customHeight="1" x14ac:dyDescent="0.3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row>
    <row r="960" spans="1:33" ht="14.25" customHeight="1" x14ac:dyDescent="0.3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row>
    <row r="961" spans="1:33" ht="14.25" customHeight="1" x14ac:dyDescent="0.3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row>
    <row r="962" spans="1:33" ht="14.25" customHeight="1" x14ac:dyDescent="0.3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row>
    <row r="963" spans="1:33" ht="14.25" customHeight="1" x14ac:dyDescent="0.3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row>
    <row r="964" spans="1:33" ht="14.25" customHeight="1" x14ac:dyDescent="0.3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row>
    <row r="965" spans="1:33" ht="14.25" customHeight="1" x14ac:dyDescent="0.3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row>
    <row r="966" spans="1:33" ht="14.25" customHeight="1" x14ac:dyDescent="0.3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row>
    <row r="967" spans="1:33" ht="14.25" customHeight="1" x14ac:dyDescent="0.3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row>
    <row r="968" spans="1:33" ht="14.25" customHeight="1" x14ac:dyDescent="0.3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row>
    <row r="969" spans="1:33" ht="14.25" customHeight="1" x14ac:dyDescent="0.3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row>
    <row r="970" spans="1:33" ht="14.25" customHeight="1" x14ac:dyDescent="0.3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row>
    <row r="971" spans="1:33" ht="14.25" customHeight="1" x14ac:dyDescent="0.3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row>
    <row r="972" spans="1:33" ht="14.25" customHeight="1" x14ac:dyDescent="0.3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row>
    <row r="973" spans="1:33" ht="14.25" customHeight="1" x14ac:dyDescent="0.3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row>
    <row r="974" spans="1:33" ht="14.25" customHeight="1" x14ac:dyDescent="0.3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row>
    <row r="975" spans="1:33" ht="14.25" customHeight="1" x14ac:dyDescent="0.3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row>
    <row r="976" spans="1:33" ht="14.25" customHeight="1" x14ac:dyDescent="0.3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row>
    <row r="977" spans="1:33" ht="14.25" customHeight="1" x14ac:dyDescent="0.3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row>
    <row r="978" spans="1:33" ht="14.25" customHeight="1" x14ac:dyDescent="0.3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row>
    <row r="979" spans="1:33" ht="14.25" customHeight="1" x14ac:dyDescent="0.3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row>
    <row r="980" spans="1:33" ht="14.25" customHeight="1" x14ac:dyDescent="0.3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row>
    <row r="981" spans="1:33" ht="14.25" customHeight="1" x14ac:dyDescent="0.3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row>
    <row r="982" spans="1:33" ht="14.25" customHeight="1" x14ac:dyDescent="0.3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row>
    <row r="983" spans="1:33" ht="14.25" customHeight="1" x14ac:dyDescent="0.3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row>
    <row r="984" spans="1:33" ht="14.25" customHeight="1" x14ac:dyDescent="0.3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row>
    <row r="985" spans="1:33" ht="14.25" customHeight="1" x14ac:dyDescent="0.3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row>
    <row r="986" spans="1:33" ht="14.25" customHeight="1" x14ac:dyDescent="0.3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row>
    <row r="987" spans="1:33" ht="14.25" customHeight="1" x14ac:dyDescent="0.3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row>
    <row r="988" spans="1:33" ht="14.25" customHeight="1" x14ac:dyDescent="0.3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row>
    <row r="989" spans="1:33" ht="14.25" customHeight="1" x14ac:dyDescent="0.3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row>
    <row r="990" spans="1:33" ht="14.25" customHeight="1" x14ac:dyDescent="0.3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row>
    <row r="991" spans="1:33" ht="14.25" customHeight="1" x14ac:dyDescent="0.3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row>
    <row r="992" spans="1:33" ht="14.25" customHeight="1" x14ac:dyDescent="0.3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row>
    <row r="993" spans="1:33" ht="14.25" customHeight="1" x14ac:dyDescent="0.3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row>
    <row r="994" spans="1:33" ht="14.25" customHeight="1" x14ac:dyDescent="0.3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row>
    <row r="995" spans="1:33" ht="14.25" customHeight="1" x14ac:dyDescent="0.3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row>
    <row r="996" spans="1:33" ht="14.25" customHeight="1" x14ac:dyDescent="0.3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row>
    <row r="997" spans="1:33" ht="14.25" customHeight="1" x14ac:dyDescent="0.3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row>
    <row r="998" spans="1:33" ht="14.25" customHeight="1" x14ac:dyDescent="0.3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row>
    <row r="999" spans="1:33" ht="14.25" customHeight="1" x14ac:dyDescent="0.3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row>
    <row r="1000" spans="1:33" ht="14.25" customHeight="1" x14ac:dyDescent="0.3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row>
    <row r="1001" spans="1:33" ht="14.25" customHeight="1" x14ac:dyDescent="0.35">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c r="AB1001" s="3"/>
      <c r="AC1001" s="3"/>
      <c r="AD1001" s="3"/>
      <c r="AE1001" s="3"/>
      <c r="AF1001" s="3"/>
      <c r="AG1001" s="3"/>
    </row>
    <row r="1002" spans="1:33" ht="14.25" customHeight="1" x14ac:dyDescent="0.35">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c r="AB1002" s="3"/>
      <c r="AC1002" s="3"/>
      <c r="AD1002" s="3"/>
      <c r="AE1002" s="3"/>
      <c r="AF1002" s="3"/>
      <c r="AG1002" s="3"/>
    </row>
    <row r="1003" spans="1:33" ht="14.25" customHeight="1" x14ac:dyDescent="0.35">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c r="AB1003" s="3"/>
      <c r="AC1003" s="3"/>
      <c r="AD1003" s="3"/>
      <c r="AE1003" s="3"/>
      <c r="AF1003" s="3"/>
      <c r="AG1003" s="3"/>
    </row>
    <row r="1004" spans="1:33" ht="14.25" customHeight="1" x14ac:dyDescent="0.35">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c r="AA1004" s="3"/>
      <c r="AB1004" s="3"/>
      <c r="AC1004" s="3"/>
      <c r="AD1004" s="3"/>
      <c r="AE1004" s="3"/>
      <c r="AF1004" s="3"/>
      <c r="AG1004" s="3"/>
    </row>
    <row r="1005" spans="1:33" ht="14.25" customHeight="1" x14ac:dyDescent="0.35">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c r="AA1005" s="3"/>
      <c r="AB1005" s="3"/>
      <c r="AC1005" s="3"/>
      <c r="AD1005" s="3"/>
      <c r="AE1005" s="3"/>
      <c r="AF1005" s="3"/>
      <c r="AG1005" s="3"/>
    </row>
    <row r="1006" spans="1:33" ht="14.25" customHeight="1" x14ac:dyDescent="0.35">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c r="AA1006" s="3"/>
      <c r="AB1006" s="3"/>
      <c r="AC1006" s="3"/>
      <c r="AD1006" s="3"/>
      <c r="AE1006" s="3"/>
      <c r="AF1006" s="3"/>
      <c r="AG1006" s="3"/>
    </row>
  </sheetData>
  <mergeCells count="18">
    <mergeCell ref="B48:D48"/>
    <mergeCell ref="B51:D51"/>
    <mergeCell ref="B54:X54"/>
    <mergeCell ref="B55:X59"/>
    <mergeCell ref="B26:D26"/>
    <mergeCell ref="B28:X28"/>
    <mergeCell ref="B29:D29"/>
    <mergeCell ref="E29:U29"/>
    <mergeCell ref="V31:V47"/>
    <mergeCell ref="W31:W47"/>
    <mergeCell ref="X31:X47"/>
    <mergeCell ref="E2:H2"/>
    <mergeCell ref="B4:X4"/>
    <mergeCell ref="B5:D5"/>
    <mergeCell ref="E5:U5"/>
    <mergeCell ref="V7:V25"/>
    <mergeCell ref="W7:W25"/>
    <mergeCell ref="X7:X25"/>
  </mergeCell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1010"/>
  <sheetViews>
    <sheetView showGridLines="0" workbookViewId="0">
      <selection activeCell="G6" sqref="G6"/>
    </sheetView>
  </sheetViews>
  <sheetFormatPr defaultColWidth="14.453125" defaultRowHeight="15" customHeight="1" x14ac:dyDescent="0.35"/>
  <cols>
    <col min="1" max="1" width="2.7265625" customWidth="1"/>
    <col min="2" max="2" width="35.7265625" customWidth="1"/>
    <col min="3" max="4" width="91" customWidth="1"/>
    <col min="5" max="26" width="11.453125" customWidth="1"/>
  </cols>
  <sheetData>
    <row r="1" spans="2:4" ht="14" customHeight="1" x14ac:dyDescent="0.35"/>
    <row r="2" spans="2:4" ht="26" x14ac:dyDescent="0.6">
      <c r="B2" s="68" t="s">
        <v>81</v>
      </c>
    </row>
    <row r="3" spans="2:4" ht="14.25" customHeight="1" x14ac:dyDescent="0.35"/>
    <row r="4" spans="2:4" ht="14.25" customHeight="1" x14ac:dyDescent="0.35">
      <c r="B4" s="69" t="s">
        <v>12</v>
      </c>
      <c r="C4" s="69" t="s">
        <v>81</v>
      </c>
      <c r="D4" s="69" t="s">
        <v>82</v>
      </c>
    </row>
    <row r="5" spans="2:4" ht="145" x14ac:dyDescent="0.35">
      <c r="B5" s="70" t="s">
        <v>35</v>
      </c>
      <c r="C5" s="71" t="s">
        <v>83</v>
      </c>
      <c r="D5" s="71" t="s">
        <v>84</v>
      </c>
    </row>
    <row r="6" spans="2:4" ht="145" x14ac:dyDescent="0.35">
      <c r="B6" s="70" t="s">
        <v>37</v>
      </c>
      <c r="C6" s="71" t="s">
        <v>85</v>
      </c>
      <c r="D6" s="71" t="s">
        <v>86</v>
      </c>
    </row>
    <row r="7" spans="2:4" ht="159.5" x14ac:dyDescent="0.35">
      <c r="B7" s="70" t="s">
        <v>38</v>
      </c>
      <c r="C7" s="71" t="s">
        <v>87</v>
      </c>
      <c r="D7" s="71" t="s">
        <v>88</v>
      </c>
    </row>
    <row r="8" spans="2:4" ht="188.5" x14ac:dyDescent="0.35">
      <c r="B8" s="70" t="s">
        <v>39</v>
      </c>
      <c r="C8" s="71" t="s">
        <v>89</v>
      </c>
      <c r="D8" s="71" t="s">
        <v>90</v>
      </c>
    </row>
    <row r="9" spans="2:4" ht="188.5" x14ac:dyDescent="0.35">
      <c r="B9" s="70" t="s">
        <v>40</v>
      </c>
      <c r="C9" s="71" t="s">
        <v>91</v>
      </c>
      <c r="D9" s="71" t="s">
        <v>92</v>
      </c>
    </row>
    <row r="10" spans="2:4" ht="174" x14ac:dyDescent="0.35">
      <c r="B10" s="70" t="s">
        <v>41</v>
      </c>
      <c r="C10" s="71" t="s">
        <v>93</v>
      </c>
      <c r="D10" s="71" t="s">
        <v>94</v>
      </c>
    </row>
    <row r="11" spans="2:4" ht="232" x14ac:dyDescent="0.35">
      <c r="B11" s="70" t="s">
        <v>42</v>
      </c>
      <c r="C11" s="71" t="s">
        <v>95</v>
      </c>
      <c r="D11" s="71" t="s">
        <v>96</v>
      </c>
    </row>
    <row r="12" spans="2:4" ht="217.5" x14ac:dyDescent="0.35">
      <c r="B12" s="70" t="s">
        <v>43</v>
      </c>
      <c r="C12" s="71" t="s">
        <v>97</v>
      </c>
      <c r="D12" s="71" t="s">
        <v>98</v>
      </c>
    </row>
    <row r="13" spans="2:4" ht="174" x14ac:dyDescent="0.35">
      <c r="B13" s="70" t="s">
        <v>44</v>
      </c>
      <c r="C13" s="71" t="s">
        <v>99</v>
      </c>
      <c r="D13" s="71" t="s">
        <v>100</v>
      </c>
    </row>
    <row r="14" spans="2:4" ht="203" x14ac:dyDescent="0.35">
      <c r="B14" s="70" t="s">
        <v>45</v>
      </c>
      <c r="C14" s="71" t="s">
        <v>101</v>
      </c>
      <c r="D14" s="71" t="s">
        <v>102</v>
      </c>
    </row>
    <row r="15" spans="2:4" ht="174" x14ac:dyDescent="0.35">
      <c r="B15" s="70" t="s">
        <v>46</v>
      </c>
      <c r="C15" s="71" t="s">
        <v>103</v>
      </c>
      <c r="D15" s="71" t="s">
        <v>104</v>
      </c>
    </row>
    <row r="16" spans="2:4" ht="159.5" x14ac:dyDescent="0.35">
      <c r="B16" s="70" t="s">
        <v>47</v>
      </c>
      <c r="C16" s="71" t="s">
        <v>105</v>
      </c>
      <c r="D16" s="71" t="s">
        <v>106</v>
      </c>
    </row>
    <row r="17" spans="2:4" ht="188.5" x14ac:dyDescent="0.35">
      <c r="B17" s="70" t="s">
        <v>48</v>
      </c>
      <c r="C17" s="71" t="s">
        <v>107</v>
      </c>
      <c r="D17" s="71" t="s">
        <v>108</v>
      </c>
    </row>
    <row r="18" spans="2:4" ht="130.5" x14ac:dyDescent="0.35">
      <c r="B18" s="70" t="s">
        <v>49</v>
      </c>
      <c r="C18" s="71" t="s">
        <v>109</v>
      </c>
      <c r="D18" s="71" t="s">
        <v>110</v>
      </c>
    </row>
    <row r="19" spans="2:4" ht="203" x14ac:dyDescent="0.35">
      <c r="B19" s="70" t="s">
        <v>50</v>
      </c>
      <c r="C19" s="71" t="s">
        <v>111</v>
      </c>
      <c r="D19" s="71" t="s">
        <v>112</v>
      </c>
    </row>
    <row r="20" spans="2:4" ht="203" x14ac:dyDescent="0.35">
      <c r="B20" s="70" t="s">
        <v>51</v>
      </c>
      <c r="C20" s="71" t="s">
        <v>113</v>
      </c>
      <c r="D20" s="71" t="s">
        <v>114</v>
      </c>
    </row>
    <row r="21" spans="2:4" ht="159.5" x14ac:dyDescent="0.35">
      <c r="B21" s="70" t="s">
        <v>115</v>
      </c>
      <c r="C21" s="71" t="s">
        <v>116</v>
      </c>
      <c r="D21" s="71" t="s">
        <v>117</v>
      </c>
    </row>
    <row r="22" spans="2:4" ht="232" x14ac:dyDescent="0.35">
      <c r="B22" s="70" t="s">
        <v>53</v>
      </c>
      <c r="C22" s="71" t="s">
        <v>118</v>
      </c>
      <c r="D22" s="71" t="s">
        <v>119</v>
      </c>
    </row>
    <row r="23" spans="2:4" ht="203" x14ac:dyDescent="0.35">
      <c r="B23" s="70" t="s">
        <v>54</v>
      </c>
      <c r="C23" s="71" t="s">
        <v>120</v>
      </c>
      <c r="D23" s="71" t="s">
        <v>121</v>
      </c>
    </row>
    <row r="24" spans="2:4" ht="159.5" x14ac:dyDescent="0.35">
      <c r="B24" s="45" t="s">
        <v>59</v>
      </c>
      <c r="C24" s="71" t="s">
        <v>122</v>
      </c>
      <c r="D24" s="71" t="s">
        <v>123</v>
      </c>
    </row>
    <row r="25" spans="2:4" ht="188.5" x14ac:dyDescent="0.35">
      <c r="B25" s="45" t="s">
        <v>61</v>
      </c>
      <c r="C25" s="71" t="s">
        <v>124</v>
      </c>
      <c r="D25" s="71" t="s">
        <v>125</v>
      </c>
    </row>
    <row r="26" spans="2:4" ht="203" x14ac:dyDescent="0.35">
      <c r="B26" s="48" t="s">
        <v>62</v>
      </c>
      <c r="C26" s="71" t="s">
        <v>126</v>
      </c>
      <c r="D26" s="71" t="s">
        <v>127</v>
      </c>
    </row>
    <row r="27" spans="2:4" ht="261" x14ac:dyDescent="0.35">
      <c r="B27" s="45" t="s">
        <v>63</v>
      </c>
      <c r="C27" s="71" t="s">
        <v>128</v>
      </c>
      <c r="D27" s="71" t="s">
        <v>129</v>
      </c>
    </row>
    <row r="28" spans="2:4" ht="159.5" x14ac:dyDescent="0.35">
      <c r="B28" s="45" t="s">
        <v>64</v>
      </c>
      <c r="C28" s="71" t="s">
        <v>130</v>
      </c>
      <c r="D28" s="71" t="s">
        <v>131</v>
      </c>
    </row>
    <row r="29" spans="2:4" ht="116" x14ac:dyDescent="0.35">
      <c r="B29" s="45" t="s">
        <v>65</v>
      </c>
      <c r="C29" s="71" t="s">
        <v>132</v>
      </c>
      <c r="D29" s="71" t="s">
        <v>133</v>
      </c>
    </row>
    <row r="30" spans="2:4" ht="130.5" x14ac:dyDescent="0.35">
      <c r="B30" s="45" t="s">
        <v>66</v>
      </c>
      <c r="C30" s="71" t="s">
        <v>134</v>
      </c>
      <c r="D30" s="71" t="s">
        <v>135</v>
      </c>
    </row>
    <row r="31" spans="2:4" ht="130.5" x14ac:dyDescent="0.35">
      <c r="B31" s="72" t="s">
        <v>136</v>
      </c>
      <c r="C31" s="71" t="s">
        <v>137</v>
      </c>
      <c r="D31" s="71" t="s">
        <v>138</v>
      </c>
    </row>
    <row r="32" spans="2:4" ht="290" x14ac:dyDescent="0.35">
      <c r="B32" s="72" t="s">
        <v>68</v>
      </c>
      <c r="C32" s="71" t="s">
        <v>139</v>
      </c>
      <c r="D32" s="71" t="s">
        <v>140</v>
      </c>
    </row>
    <row r="33" spans="2:4" ht="246.5" x14ac:dyDescent="0.35">
      <c r="B33" s="70" t="s">
        <v>141</v>
      </c>
      <c r="C33" s="71" t="s">
        <v>142</v>
      </c>
      <c r="D33" s="71" t="s">
        <v>143</v>
      </c>
    </row>
    <row r="34" spans="2:4" ht="14.25" hidden="1" customHeight="1" x14ac:dyDescent="0.35">
      <c r="B34" s="71" t="s">
        <v>144</v>
      </c>
      <c r="C34" s="71"/>
      <c r="D34" s="71"/>
    </row>
    <row r="35" spans="2:4" ht="14.25" hidden="1" customHeight="1" x14ac:dyDescent="0.35">
      <c r="B35" s="71" t="s">
        <v>144</v>
      </c>
      <c r="C35" s="71"/>
      <c r="D35" s="71"/>
    </row>
    <row r="36" spans="2:4" ht="14.25" hidden="1" customHeight="1" x14ac:dyDescent="0.35">
      <c r="B36" s="71" t="s">
        <v>144</v>
      </c>
      <c r="C36" s="71"/>
      <c r="D36" s="71"/>
    </row>
    <row r="37" spans="2:4" ht="14.25" hidden="1" customHeight="1" x14ac:dyDescent="0.35">
      <c r="B37" s="71" t="s">
        <v>144</v>
      </c>
      <c r="C37" s="71"/>
      <c r="D37" s="71"/>
    </row>
    <row r="38" spans="2:4" ht="14.25" hidden="1" customHeight="1" x14ac:dyDescent="0.35">
      <c r="B38" s="71" t="s">
        <v>144</v>
      </c>
      <c r="C38" s="71"/>
      <c r="D38" s="71"/>
    </row>
    <row r="39" spans="2:4" ht="14.25" hidden="1" customHeight="1" x14ac:dyDescent="0.35">
      <c r="B39" s="71" t="s">
        <v>144</v>
      </c>
      <c r="C39" s="71"/>
      <c r="D39" s="71"/>
    </row>
    <row r="40" spans="2:4" ht="14.25" hidden="1" customHeight="1" x14ac:dyDescent="0.35">
      <c r="B40" s="71" t="s">
        <v>144</v>
      </c>
      <c r="C40" s="71"/>
      <c r="D40" s="71"/>
    </row>
    <row r="41" spans="2:4" ht="14.25" hidden="1" customHeight="1" x14ac:dyDescent="0.35">
      <c r="B41" s="71" t="s">
        <v>144</v>
      </c>
      <c r="C41" s="71"/>
      <c r="D41" s="71"/>
    </row>
    <row r="42" spans="2:4" ht="14.25" hidden="1" customHeight="1" x14ac:dyDescent="0.35">
      <c r="B42" s="71" t="s">
        <v>144</v>
      </c>
      <c r="C42" s="71"/>
      <c r="D42" s="71"/>
    </row>
    <row r="43" spans="2:4" ht="14.25" hidden="1" customHeight="1" x14ac:dyDescent="0.35">
      <c r="B43" s="71" t="s">
        <v>144</v>
      </c>
      <c r="C43" s="71"/>
      <c r="D43" s="71"/>
    </row>
    <row r="44" spans="2:4" ht="14.25" hidden="1" customHeight="1" x14ac:dyDescent="0.35">
      <c r="B44" s="71" t="s">
        <v>144</v>
      </c>
      <c r="C44" s="71"/>
      <c r="D44" s="71"/>
    </row>
    <row r="45" spans="2:4" ht="14.25" customHeight="1" x14ac:dyDescent="0.35"/>
    <row r="46" spans="2:4" ht="14.25" customHeight="1" x14ac:dyDescent="0.35"/>
    <row r="47" spans="2:4" ht="14.25" customHeight="1" x14ac:dyDescent="0.35"/>
    <row r="48" spans="2:4"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row r="1001" ht="14.25" customHeight="1" x14ac:dyDescent="0.35"/>
    <row r="1002" ht="14.25" customHeight="1" x14ac:dyDescent="0.35"/>
    <row r="1003" ht="14.25" customHeight="1" x14ac:dyDescent="0.35"/>
    <row r="1004" ht="14.25" customHeight="1" x14ac:dyDescent="0.35"/>
    <row r="1005" ht="14.25" customHeight="1" x14ac:dyDescent="0.35"/>
    <row r="1006" ht="14.25" customHeight="1" x14ac:dyDescent="0.35"/>
    <row r="1007" ht="14.25" customHeight="1" x14ac:dyDescent="0.35"/>
    <row r="1008" ht="14.25" customHeight="1" x14ac:dyDescent="0.35"/>
    <row r="1009" ht="14.25" customHeight="1" x14ac:dyDescent="0.35"/>
    <row r="1010" ht="14.25" customHeight="1" x14ac:dyDescent="0.3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Clements</dc:creator>
  <cp:lastModifiedBy>Melissa Clements</cp:lastModifiedBy>
  <dcterms:created xsi:type="dcterms:W3CDTF">2024-02-07T21:04:21Z</dcterms:created>
  <dcterms:modified xsi:type="dcterms:W3CDTF">2024-06-20T20:43:19Z</dcterms:modified>
</cp:coreProperties>
</file>